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9440" windowHeight="11700" activeTab="0"/>
  </bookViews>
  <sheets>
    <sheet name="ΔΙΕΥΘΥΝΣΗΣ Δ.Ε. ΚΑΡΔΙΤΣΑΣ_Μοριο" sheetId="1" r:id="rId1"/>
  </sheets>
  <definedNames/>
  <calcPr fullCalcOnLoad="1"/>
</workbook>
</file>

<file path=xl/sharedStrings.xml><?xml version="1.0" encoding="utf-8"?>
<sst xmlns="http://schemas.openxmlformats.org/spreadsheetml/2006/main" count="539" uniqueCount="353">
  <si>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</si>
  <si>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</si>
  <si>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</si>
  <si>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</si>
  <si>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</si>
  <si>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</si>
  <si>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</si>
  <si>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</si>
  <si>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</si>
  <si>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</si>
  <si>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</si>
  <si>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</si>
  <si>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</si>
  <si>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</si>
  <si>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</si>
  <si>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</si>
  <si>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</si>
  <si>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</si>
  <si>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</si>
  <si>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</si>
  <si>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</si>
  <si>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</si>
  <si>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</si>
  <si>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</si>
  <si>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</si>
  <si>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</si>
  <si>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</si>
  <si>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</si>
  <si>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</si>
  <si>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</si>
  <si>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</si>
  <si>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</si>
  <si>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</si>
  <si>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</si>
  <si>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</si>
  <si>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</si>
  <si>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</si>
  <si>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</si>
  <si>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</si>
  <si>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</si>
  <si>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</si>
  <si>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</si>
  <si>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</si>
  <si>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</si>
  <si>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</si>
  <si>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</si>
  <si>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</si>
  <si>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</si>
  <si>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</si>
  <si>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</si>
  <si>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</si>
  <si>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</si>
  <si>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</si>
  <si>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</si>
  <si>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</si>
  <si>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</si>
  <si>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</si>
  <si>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</si>
  <si>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</si>
  <si>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</si>
  <si>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</si>
  <si>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</si>
  <si>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</si>
  <si>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</si>
  <si>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</si>
  <si>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</si>
  <si>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</si>
  <si>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</si>
  <si>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</si>
  <si>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</si>
  <si>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</si>
  <si>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</si>
  <si>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</si>
  <si>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</si>
  <si>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</si>
  <si>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</si>
  <si>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</si>
  <si>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</si>
  <si>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</si>
  <si>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</si>
  <si>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</si>
  <si>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</si>
  <si>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</si>
  <si>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</si>
  <si>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</si>
  <si>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</si>
  <si>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</si>
  <si>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</si>
  <si>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</si>
  <si>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</si>
  <si>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</si>
  <si>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</si>
  <si>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</si>
  <si>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</si>
  <si>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</si>
  <si>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</si>
  <si>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</si>
  <si>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</si>
  <si>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</si>
  <si>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</si>
  <si>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</si>
  <si>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</si>
  <si>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</si>
  <si>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</si>
  <si>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</si>
  <si>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</si>
  <si>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</si>
  <si>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</si>
  <si>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</si>
  <si>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</si>
  <si>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</si>
  <si>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</si>
  <si>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</si>
  <si>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</si>
  <si>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</si>
  <si>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</si>
  <si>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</si>
  <si>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</si>
  <si>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</si>
  <si>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</si>
  <si>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</si>
  <si>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</si>
  <si>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</si>
  <si>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</si>
  <si>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</si>
  <si>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</si>
  <si>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</si>
  <si>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</si>
  <si>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</si>
  <si>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</si>
  <si>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</si>
  <si>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197364015.1</t>
  </si>
  <si>
    <t>199686</t>
  </si>
  <si>
    <t>ΑΓΓΕΛΟΥΣΗΣ ΔΗΜΗΤΡΙΟΣ</t>
  </si>
  <si>
    <t>ΠΕ86</t>
  </si>
  <si>
    <t>Β/ΘΜΙΑ</t>
  </si>
  <si>
    <t>ΔΙΕΥΘΥΝΣΗΣ Δ.Ε. ΚΑΡΔΙΤΣΑΣ</t>
  </si>
  <si>
    <t>113486016.1</t>
  </si>
  <si>
    <t>196465</t>
  </si>
  <si>
    <t>ΑΘΑΝΑΣΙΟΥ ΖΩΗ</t>
  </si>
  <si>
    <t>ΠΕ79.01</t>
  </si>
  <si>
    <t>179361001.2</t>
  </si>
  <si>
    <t>700851</t>
  </si>
  <si>
    <t>ΑΚΡΙΒΟΣ ΒΑΣΙΛΕΙΟΣ</t>
  </si>
  <si>
    <t>ΠΕ03</t>
  </si>
  <si>
    <t>181377011.1</t>
  </si>
  <si>
    <t>205066</t>
  </si>
  <si>
    <t>ΑΛΕΞΑΚΟΣ ΠΑΝΑΓΙΩΤΗΣ</t>
  </si>
  <si>
    <t>178093003.1</t>
  </si>
  <si>
    <t>190730</t>
  </si>
  <si>
    <t>ΑΜΠΑΤΖΗ ΓΕΩΡΓΙΑ</t>
  </si>
  <si>
    <t>169830003.1</t>
  </si>
  <si>
    <t>186194</t>
  </si>
  <si>
    <t xml:space="preserve">ΑΝΑΓΝΩΣΤΟΠΟΥΛΟΥ ΚΩΝΣΤΑΝΤΙΝΑ </t>
  </si>
  <si>
    <t>ΠΕ11</t>
  </si>
  <si>
    <t>168577004.1</t>
  </si>
  <si>
    <t>200723</t>
  </si>
  <si>
    <t>ΑΡΓΥΡΗΣ ΒΑΣΙΛΕΙΟΣ</t>
  </si>
  <si>
    <t>ΠΕ82</t>
  </si>
  <si>
    <t>147310004.1</t>
  </si>
  <si>
    <t>202161</t>
  </si>
  <si>
    <t>ΒΛΑΣΤΟΣ ΑΙΜΙΛΙΟΣ</t>
  </si>
  <si>
    <t>169605004.1</t>
  </si>
  <si>
    <t>187859</t>
  </si>
  <si>
    <t>ΒΛΑΧΟΥ ΒΑΣΙΛΙΚΗ</t>
  </si>
  <si>
    <t>110269003.1</t>
  </si>
  <si>
    <t>190045</t>
  </si>
  <si>
    <t>ΒΛΟΝΤΖΟΥ ΕΛΕΝΗ</t>
  </si>
  <si>
    <t>ΠΕ04.02</t>
  </si>
  <si>
    <t>159158012.1</t>
  </si>
  <si>
    <t>208567</t>
  </si>
  <si>
    <t>ΒΟΥΛΓΑΡΗ ΒΑΙΑ</t>
  </si>
  <si>
    <t>136382010.1</t>
  </si>
  <si>
    <t>175283</t>
  </si>
  <si>
    <t>ΓΑΛΑΝΗΣ ΒΑΣΙΛΕΙΟΣ</t>
  </si>
  <si>
    <t>ΠΕ02</t>
  </si>
  <si>
    <t>159063005.2</t>
  </si>
  <si>
    <t>227403</t>
  </si>
  <si>
    <t>ΓΕΝΝΑΔΙΟΣ ΙΩΑΝΝΗΣ</t>
  </si>
  <si>
    <t>129812009.1</t>
  </si>
  <si>
    <t>226102</t>
  </si>
  <si>
    <t>ΓΙΑΝΝΕΛΟΥ ΧΡΙΣΤΙΝΑ</t>
  </si>
  <si>
    <t>169578006.1</t>
  </si>
  <si>
    <t>223326</t>
  </si>
  <si>
    <t>ΔΗΜΟΠΟΥΛΟΣ ΣΤΕΦΑΝΟΣ</t>
  </si>
  <si>
    <t>ΠΕ04.01</t>
  </si>
  <si>
    <t>141486002.2</t>
  </si>
  <si>
    <t>176001</t>
  </si>
  <si>
    <t>ΔΙΑΜΑΝΤΗΣ ΝΙΚΟΛΑΟΣ</t>
  </si>
  <si>
    <t>163816001.1</t>
  </si>
  <si>
    <t>167608</t>
  </si>
  <si>
    <t>ΕΥΑΓΓΕΛΙΔΟΥ ΚΑΛΛΙΟΠΗ</t>
  </si>
  <si>
    <t>148407000.1</t>
  </si>
  <si>
    <t>171788</t>
  </si>
  <si>
    <t>ΖΑΡΡΑΣ ΔΗΜΟΣ ΕΥΑΓΓΕΛΟΣ</t>
  </si>
  <si>
    <t>199432009.1</t>
  </si>
  <si>
    <t>165588</t>
  </si>
  <si>
    <t>ΖΟΡΜΠΑ ΒΑΣΙΛΙΚΗ</t>
  </si>
  <si>
    <t>104809001.1</t>
  </si>
  <si>
    <t>215018</t>
  </si>
  <si>
    <t>ΚΑΚΚΟΣ ΓΕΩΡΓΙΟΣ</t>
  </si>
  <si>
    <t>ΠΕ83</t>
  </si>
  <si>
    <t>147449015.1</t>
  </si>
  <si>
    <t>224923</t>
  </si>
  <si>
    <t>ΚΑΛΟΓΕΡΟΠΟΥΛΟΣ ΚΩΝΣΤΑΝΤΙΝΟΣ</t>
  </si>
  <si>
    <t>140032005.1</t>
  </si>
  <si>
    <t>222928</t>
  </si>
  <si>
    <t>ΚΑΛΥΒΑΣ ΒΑΣΙΛΕΙΟΣ</t>
  </si>
  <si>
    <t>185816007.1</t>
  </si>
  <si>
    <t>174417</t>
  </si>
  <si>
    <t xml:space="preserve">ΚΑΜΠΟΣΗ ΜΑΡΙΑ </t>
  </si>
  <si>
    <t>199720003.1</t>
  </si>
  <si>
    <t>164795</t>
  </si>
  <si>
    <t>ΚΑΝΔΥΛΑΣ ΚΩΝΣΤΑΝΤΙΝΟΣ</t>
  </si>
  <si>
    <t>ΠΕ80</t>
  </si>
  <si>
    <t>156321002.1</t>
  </si>
  <si>
    <t>211326</t>
  </si>
  <si>
    <t>ΚΑΝΟΥΤΑ ΜΑΡΙΑ</t>
  </si>
  <si>
    <t>ΠΕ88.02</t>
  </si>
  <si>
    <t>190055000.1</t>
  </si>
  <si>
    <t>198523</t>
  </si>
  <si>
    <t>ΚΑΡΑΓΙΑΝΝΗ ΓΕΩΡΓΙΑ - ΚΩΝΣΤΑΝΤΙΑ</t>
  </si>
  <si>
    <t>ΠΕ06</t>
  </si>
  <si>
    <t>134660001.1</t>
  </si>
  <si>
    <t>172504</t>
  </si>
  <si>
    <t>ΚΑΡΑΓΙΑΝΝΗΣ ΝΙΚΟΛΑΟΣ</t>
  </si>
  <si>
    <t>114187008.1</t>
  </si>
  <si>
    <t>180801</t>
  </si>
  <si>
    <t xml:space="preserve">ΚΑΡΑΜΟΥΡΤΟΥ ΑΝΝΑ </t>
  </si>
  <si>
    <t>ΠΕ05</t>
  </si>
  <si>
    <t>103842004.1</t>
  </si>
  <si>
    <t>191732</t>
  </si>
  <si>
    <t xml:space="preserve">ΚΑΡΥΔΑΣ ΚΩΝΣΤΑΝΤΙΝΟΣ </t>
  </si>
  <si>
    <t>104728001.1</t>
  </si>
  <si>
    <t>209883</t>
  </si>
  <si>
    <t>ΚΑΤΣΑΡΗΣ ΗΛΙΑΣ</t>
  </si>
  <si>
    <t>181031002.1</t>
  </si>
  <si>
    <t>182751</t>
  </si>
  <si>
    <t>ΚΑΤΣΙΜΕΝΤΕ ΓΑΡΥΦΑΛΛΙΑ</t>
  </si>
  <si>
    <t>197979009.1</t>
  </si>
  <si>
    <t>215882</t>
  </si>
  <si>
    <t>ΚΟΥΤΣΩΝΗΣ ΕΥΑΓΓΕΛΟΣ</t>
  </si>
  <si>
    <t>ΠΕ88.01</t>
  </si>
  <si>
    <t>198916007.1</t>
  </si>
  <si>
    <t>209576</t>
  </si>
  <si>
    <t>ΛΙΟΥΤΑ ΧΡΙΣΤΙΝΑ</t>
  </si>
  <si>
    <t>149548001.1</t>
  </si>
  <si>
    <t>180441</t>
  </si>
  <si>
    <t>ΛΙΤΣΙΟΣ ΓΕΩΡΓΙΟΣ</t>
  </si>
  <si>
    <t>129475001.1</t>
  </si>
  <si>
    <t>160741</t>
  </si>
  <si>
    <t>ΛΟΥΚΑΣ ΗΛΙΑΣ</t>
  </si>
  <si>
    <t>182258010.1</t>
  </si>
  <si>
    <t>177690</t>
  </si>
  <si>
    <t>ΜΑΓΓΙΝΑ ΟΥΡΑΝΙΑ</t>
  </si>
  <si>
    <t>130511002.1</t>
  </si>
  <si>
    <t>200661</t>
  </si>
  <si>
    <t>ΜΑΝΤΑΛΙΑ ΠΑΝΑΓΙΩΤΑ ΜΑΝΤΑΛΙΑ</t>
  </si>
  <si>
    <t>140040007.1</t>
  </si>
  <si>
    <t>208637</t>
  </si>
  <si>
    <t>ΜΑΝΤΕΣ ΔΗΜΗΤΡΙΟΣ</t>
  </si>
  <si>
    <t>197985013.1</t>
  </si>
  <si>
    <t>196792</t>
  </si>
  <si>
    <t>ΜΑΥΡΟΓΕΩΡΓΟΥ ΕΛΕΝΗ</t>
  </si>
  <si>
    <t>130085014.1</t>
  </si>
  <si>
    <t>208829</t>
  </si>
  <si>
    <t>ΜΗΤΣΙΟΥ ΕΥΑΝΘΙΑ</t>
  </si>
  <si>
    <t>ΠΕ87.02</t>
  </si>
  <si>
    <t>194435000.1</t>
  </si>
  <si>
    <t>182325</t>
  </si>
  <si>
    <t>ΜΙΞΑΦΕΝΤΗΣ ΙΩΑΝΝΗΣ</t>
  </si>
  <si>
    <t>170621007.1</t>
  </si>
  <si>
    <t>206297</t>
  </si>
  <si>
    <t xml:space="preserve">ΜΟΥΖΙΟΥΡΑΣ ΝΙΚΟΛΑΟΣ </t>
  </si>
  <si>
    <t>188314011.1</t>
  </si>
  <si>
    <t>227089</t>
  </si>
  <si>
    <t>ΜΟΥΛΑ ΕΛΙΣΣΑΒΕΤ</t>
  </si>
  <si>
    <t>195209002.1</t>
  </si>
  <si>
    <t>186187</t>
  </si>
  <si>
    <t>ΜΠΑΡΜΠΑΡΟΥΣΗΣ ΧΑΡΑΛΑΜΠΟΣ</t>
  </si>
  <si>
    <t>ΠΕ78</t>
  </si>
  <si>
    <t>130406010.1</t>
  </si>
  <si>
    <t>161006</t>
  </si>
  <si>
    <t>ΝΕΟΧΩΡΙΤΗΣ ΝΙΚΟΛΑΟΣ</t>
  </si>
  <si>
    <t>139030000.1</t>
  </si>
  <si>
    <t>172109</t>
  </si>
  <si>
    <t>ΝΙΚΟΛΑΚΑΚΟΣ ΜΙΛΤΙΑΔΗΣ</t>
  </si>
  <si>
    <t>123285009.1</t>
  </si>
  <si>
    <t>204693</t>
  </si>
  <si>
    <t>ΝΟΥΤΣΟΣ ΧΡΗΣΤΟΣ</t>
  </si>
  <si>
    <t>125081009.1</t>
  </si>
  <si>
    <t>203748</t>
  </si>
  <si>
    <t>ΝΤΟΥΡΑΣ ΚΩΝΣΤΑΝΤΙΝΟΣ</t>
  </si>
  <si>
    <t>147230010.1</t>
  </si>
  <si>
    <t>168170</t>
  </si>
  <si>
    <t>ΠΑΝΑΓΗ ΓΕΩΡΓΟΥΛΑ</t>
  </si>
  <si>
    <t>183042003.1</t>
  </si>
  <si>
    <t>187059</t>
  </si>
  <si>
    <t>ΠΑΠΑΘΑΝΑΣΙΟΥ ΧΡΗΣΤΟΣ</t>
  </si>
  <si>
    <t>199661007.1</t>
  </si>
  <si>
    <t>206105</t>
  </si>
  <si>
    <t>ΠΑΠΑΙΩΑΝΝΟΥ ΙΩΑΝΝΗΣ ΠΑΠΑΙΩΑΝΝΟΥ</t>
  </si>
  <si>
    <t>188593014.1</t>
  </si>
  <si>
    <t>180208</t>
  </si>
  <si>
    <t>ΠΑΠΑΝΑΣΤΑΣΙΟΥ ΑΘΑΝΑΣΙΟΣ</t>
  </si>
  <si>
    <t>117354008.1</t>
  </si>
  <si>
    <t>200646</t>
  </si>
  <si>
    <t>ΠΑΠΠΑΣ ΣΩΚΡΑΤΗΣ</t>
  </si>
  <si>
    <t>186809005.1</t>
  </si>
  <si>
    <t>180230</t>
  </si>
  <si>
    <t>ΠΕΤΕΙΝΑΡΑΣ ΙΩΑΝΝΗΣ</t>
  </si>
  <si>
    <t>170607008.1</t>
  </si>
  <si>
    <t>168177</t>
  </si>
  <si>
    <t>ΠΟΤΑΜΙΤΟΥ ΝΙΚΗ</t>
  </si>
  <si>
    <t>131721003.1</t>
  </si>
  <si>
    <t>180252</t>
  </si>
  <si>
    <t>ΡΙΖΑΣ ΣΩΤΗΡΙΟΣ</t>
  </si>
  <si>
    <t>183106008.2</t>
  </si>
  <si>
    <t>205882</t>
  </si>
  <si>
    <t>ΣΙΑΤΗΡΑ ΣΤΑΥΡΟΥΛΑ</t>
  </si>
  <si>
    <t>193415011.1</t>
  </si>
  <si>
    <t>183894</t>
  </si>
  <si>
    <t xml:space="preserve">ΣΙΑΦΑΚΑΣ ΘΩΜΑΣ  </t>
  </si>
  <si>
    <t>107896015.1</t>
  </si>
  <si>
    <t>214639</t>
  </si>
  <si>
    <t>ΣΙΔΕΡΗ ΑΘΗΝΑ</t>
  </si>
  <si>
    <t>142248005.1</t>
  </si>
  <si>
    <t>157586</t>
  </si>
  <si>
    <t>ΤΑΓΚΟΥΛΗΣ ΠΑΝΑΓΙΩΤΗΣ</t>
  </si>
  <si>
    <t>163738010.1</t>
  </si>
  <si>
    <t>165845</t>
  </si>
  <si>
    <t>ΤΖΟΥΝΑΚΟΥ ΜΑΡΙΑ</t>
  </si>
  <si>
    <t>137718012.1</t>
  </si>
  <si>
    <t>214688</t>
  </si>
  <si>
    <t>ΤΣΕΡΓΑ ΒΑΣΙΛΙΚΗ</t>
  </si>
  <si>
    <t>183295003.1</t>
  </si>
  <si>
    <t>165137</t>
  </si>
  <si>
    <t>ΤΣΙΑΜΑΛΟΣ ΠΑΝΤΕΛΗΣ</t>
  </si>
  <si>
    <t>141620001.1</t>
  </si>
  <si>
    <t>177505</t>
  </si>
  <si>
    <t>ΤΣΙΡΑΣ ΑΝΑΣΤΑΣΙΟΣ</t>
  </si>
  <si>
    <t>176144002.1</t>
  </si>
  <si>
    <t>227185</t>
  </si>
  <si>
    <t>ΤΣΟΓΚΑΣ ΓΕΩΡΓΙΟΣ</t>
  </si>
  <si>
    <t>153617001.1</t>
  </si>
  <si>
    <t>172637</t>
  </si>
  <si>
    <t>ΦΙΛΙΠΠΟΥ ΓΕΩΡΓΙΟΣ</t>
  </si>
  <si>
    <t>196472013.1</t>
  </si>
  <si>
    <t>205643</t>
  </si>
  <si>
    <t>ΧΑΛΙΜΟΥΡΔΑΣ ΚΩΝΣΤΑΝΤΙΝΟΣ</t>
  </si>
  <si>
    <t>119138014.1</t>
  </si>
  <si>
    <t>150742</t>
  </si>
  <si>
    <t>ΧΗΡΟΠΟΥΛΟΥ ΧΡΥΣΗ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</si>
</sst>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72"/>
  <sheetViews>
    <sheetView tabSelected="1" zoomScalePageLayoutView="0" workbookViewId="0" topLeftCell="A37">
      <selection activeCell="B74" sqref="B74"/>
    </sheetView>
  </sheetViews>
  <sheetFormatPr defaultColWidth="9.140625" defaultRowHeight="15"/>
  <cols>
    <col min="1" max="1" width="8.00390625" style="0" customWidth="1"/>
    <col min="2" max="2" width="17.00390625" style="0" customWidth="1"/>
    <col min="3" max="3" width="23.00390625" style="0" customWidth="1"/>
    <col min="4" max="4" width="53.00390625" style="0" customWidth="1"/>
    <col min="5" max="6" width="25.00390625" style="0" customWidth="1"/>
    <col min="7" max="7" width="30.00390625" style="0" customWidth="1"/>
    <col min="8" max="10" width="25.00390625" style="0" customWidth="1"/>
    <col min="11" max="19" width="17.00390625" style="0" customWidth="1"/>
    <col min="20" max="20" width="25.00390625" style="0" customWidth="1"/>
    <col min="21" max="28" width="17.00390625" style="0" customWidth="1"/>
    <col min="29" max="29" width="25.00390625" style="0" customWidth="1"/>
    <col min="30" max="35" width="17.00390625" style="0" customWidth="1"/>
    <col min="36" max="37" width="25.00390625" style="0" customWidth="1"/>
    <col min="38" max="47" width="17.00390625" style="0" customWidth="1"/>
    <col min="48" max="48" width="25.00390625" style="0" customWidth="1"/>
    <col min="49" max="50" width="17.00390625" style="0" customWidth="1"/>
    <col min="51" max="54" width="25.00390625" style="0" customWidth="1"/>
    <col min="55" max="56" width="17.00390625" style="0" customWidth="1"/>
    <col min="57" max="58" width="25.00390625" style="0" customWidth="1"/>
    <col min="59" max="60" width="17.00390625" style="0" customWidth="1"/>
    <col min="61" max="62" width="25.00390625" style="0" customWidth="1"/>
    <col min="63" max="63" width="17.00390625" style="0" customWidth="1"/>
    <col min="64" max="64" width="20.00390625" style="0" customWidth="1"/>
    <col min="65" max="65" width="30.00390625" style="0" customWidth="1"/>
    <col min="66" max="66" width="20.00390625" style="0" customWidth="1"/>
    <col min="67" max="68" width="17.00390625" style="0" customWidth="1"/>
  </cols>
  <sheetData>
    <row r="1" spans="1:68" ht="129.75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5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ht="15">
      <c r="A5" s="12">
        <v>1</v>
      </c>
      <c r="B5" s="12" t="s">
        <v>296</v>
      </c>
      <c r="C5" s="12" t="s">
        <v>297</v>
      </c>
      <c r="D5" s="12" t="s">
        <v>298</v>
      </c>
      <c r="E5" s="12" t="s">
        <v>185</v>
      </c>
      <c r="F5" s="12" t="s">
        <v>135</v>
      </c>
      <c r="G5" s="12" t="s">
        <v>136</v>
      </c>
      <c r="H5" s="13">
        <f aca="true" t="shared" si="0" ref="H5:H36">I5+AZ5</f>
        <v>43.75</v>
      </c>
      <c r="I5" s="14">
        <f aca="true" t="shared" si="1" ref="I5:I36">MIN(J5+T5+AC5+AJ5+AY5,$I$3)</f>
        <v>25.75</v>
      </c>
      <c r="J5" s="15">
        <f aca="true" t="shared" si="2" ref="J5:J36"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aca="true" t="shared" si="3" ref="T5:T36">MIN(SUM(U5:AB5),$T$3)</f>
        <v>4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1</v>
      </c>
      <c r="AB5" s="16">
        <v>0</v>
      </c>
      <c r="AC5" s="16">
        <f aca="true" t="shared" si="4" ref="AC5:AC36">MIN(SUM(AD5:AI5),$AC$3)</f>
        <v>3.5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0.5</v>
      </c>
      <c r="AJ5" s="14">
        <f aca="true" t="shared" si="5" ref="AJ5:AJ36">MIN(AK5+AV5,$AJ$3)</f>
        <v>4.25</v>
      </c>
      <c r="AK5" s="14">
        <f aca="true" t="shared" si="6" ref="AK5:AK36">MIN(SUM(AL5:AU5),$AK$3)</f>
        <v>2.75</v>
      </c>
      <c r="AL5" s="15">
        <v>0</v>
      </c>
      <c r="AM5" s="16">
        <v>0</v>
      </c>
      <c r="AN5" s="17">
        <v>0.25</v>
      </c>
      <c r="AO5" s="14">
        <v>0</v>
      </c>
      <c r="AP5" s="17">
        <v>2.5</v>
      </c>
      <c r="AQ5" s="14">
        <v>0</v>
      </c>
      <c r="AR5" s="17">
        <v>0</v>
      </c>
      <c r="AS5" s="15">
        <v>0</v>
      </c>
      <c r="AT5" s="14">
        <v>0</v>
      </c>
      <c r="AU5" s="17">
        <v>0</v>
      </c>
      <c r="AV5" s="17">
        <f aca="true" t="shared" si="7" ref="AV5:AV36">MIN(SUM(AW5:AX5),$AV$3)</f>
        <v>1.5</v>
      </c>
      <c r="AW5" s="16">
        <v>1.5</v>
      </c>
      <c r="AX5" s="17">
        <v>0</v>
      </c>
      <c r="AY5" s="16">
        <v>1</v>
      </c>
      <c r="AZ5" s="13">
        <f aca="true" t="shared" si="8" ref="AZ5:AZ36">MIN(BA5+BI5+BJ5,$AZ$3)</f>
        <v>18</v>
      </c>
      <c r="BA5" s="14">
        <f aca="true" t="shared" si="9" ref="BA5:BA36">MIN(BB5+BE5+BF5,$BA$3)</f>
        <v>11</v>
      </c>
      <c r="BB5" s="14">
        <f aca="true" t="shared" si="10" ref="BB5:BB36">MIN(SUM(BC5:BD5),$BB$3)</f>
        <v>9</v>
      </c>
      <c r="BC5" s="17">
        <v>10.25</v>
      </c>
      <c r="BD5" s="14">
        <v>0</v>
      </c>
      <c r="BE5" s="16">
        <v>0</v>
      </c>
      <c r="BF5" s="15">
        <f aca="true" t="shared" si="11" ref="BF5:BF36">MIN(SUM(BG5:BH5),$BF$3)</f>
        <v>2</v>
      </c>
      <c r="BG5" s="15">
        <v>2</v>
      </c>
      <c r="BH5" s="15">
        <v>0</v>
      </c>
      <c r="BI5" s="16">
        <v>0</v>
      </c>
      <c r="BJ5" s="13">
        <v>7</v>
      </c>
      <c r="BK5" s="16">
        <v>0</v>
      </c>
      <c r="BL5" s="13">
        <v>0</v>
      </c>
      <c r="BM5" s="14">
        <v>6</v>
      </c>
      <c r="BN5" s="14">
        <v>1</v>
      </c>
      <c r="BO5" s="14">
        <v>0</v>
      </c>
      <c r="BP5" s="13">
        <v>0</v>
      </c>
    </row>
    <row r="6" spans="1:68" ht="15">
      <c r="A6" s="12">
        <v>2</v>
      </c>
      <c r="B6" s="12" t="s">
        <v>186</v>
      </c>
      <c r="C6" s="12" t="s">
        <v>187</v>
      </c>
      <c r="D6" s="12" t="s">
        <v>188</v>
      </c>
      <c r="E6" s="12" t="s">
        <v>185</v>
      </c>
      <c r="F6" s="12" t="s">
        <v>135</v>
      </c>
      <c r="G6" s="12" t="s">
        <v>136</v>
      </c>
      <c r="H6" s="13">
        <f t="shared" si="0"/>
        <v>42.75</v>
      </c>
      <c r="I6" s="14">
        <f t="shared" si="1"/>
        <v>20</v>
      </c>
      <c r="J6" s="15">
        <f t="shared" si="2"/>
        <v>11</v>
      </c>
      <c r="K6" s="15">
        <v>6</v>
      </c>
      <c r="L6" s="15">
        <v>5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</v>
      </c>
      <c r="U6" s="15">
        <v>0</v>
      </c>
      <c r="V6" s="15">
        <v>0</v>
      </c>
      <c r="W6" s="16">
        <v>1</v>
      </c>
      <c r="X6" s="16">
        <v>0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4</v>
      </c>
      <c r="AK6" s="14">
        <f t="shared" si="6"/>
        <v>3</v>
      </c>
      <c r="AL6" s="15">
        <v>0</v>
      </c>
      <c r="AM6" s="16">
        <v>1</v>
      </c>
      <c r="AN6" s="17">
        <v>0</v>
      </c>
      <c r="AO6" s="14">
        <v>0</v>
      </c>
      <c r="AP6" s="17">
        <v>0.75</v>
      </c>
      <c r="AQ6" s="14">
        <v>0</v>
      </c>
      <c r="AR6" s="17">
        <v>0.75</v>
      </c>
      <c r="AS6" s="15">
        <v>1</v>
      </c>
      <c r="AT6" s="14">
        <v>0</v>
      </c>
      <c r="AU6" s="17">
        <v>0.1</v>
      </c>
      <c r="AV6" s="17">
        <f t="shared" si="7"/>
        <v>1</v>
      </c>
      <c r="AW6" s="16">
        <v>1</v>
      </c>
      <c r="AX6" s="17">
        <v>0</v>
      </c>
      <c r="AY6" s="16">
        <v>0</v>
      </c>
      <c r="AZ6" s="13">
        <f t="shared" si="8"/>
        <v>22.75</v>
      </c>
      <c r="BA6" s="14">
        <f t="shared" si="9"/>
        <v>10</v>
      </c>
      <c r="BB6" s="14">
        <f t="shared" si="10"/>
        <v>9</v>
      </c>
      <c r="BC6" s="17">
        <v>13.75</v>
      </c>
      <c r="BD6" s="14">
        <v>0</v>
      </c>
      <c r="BE6" s="16">
        <v>0</v>
      </c>
      <c r="BF6" s="15">
        <f t="shared" si="11"/>
        <v>1</v>
      </c>
      <c r="BG6" s="15">
        <v>1</v>
      </c>
      <c r="BH6" s="15">
        <v>0</v>
      </c>
      <c r="BI6" s="16">
        <v>2</v>
      </c>
      <c r="BJ6" s="13">
        <v>10.75</v>
      </c>
      <c r="BK6" s="16">
        <v>2</v>
      </c>
      <c r="BL6" s="13">
        <v>0</v>
      </c>
      <c r="BM6" s="14">
        <v>6</v>
      </c>
      <c r="BN6" s="14">
        <v>0</v>
      </c>
      <c r="BO6" s="14">
        <v>2.75</v>
      </c>
      <c r="BP6" s="13">
        <v>0</v>
      </c>
    </row>
    <row r="7" spans="1:68" ht="15">
      <c r="A7" s="12">
        <v>3</v>
      </c>
      <c r="B7" s="12" t="s">
        <v>305</v>
      </c>
      <c r="C7" s="12" t="s">
        <v>306</v>
      </c>
      <c r="D7" s="12" t="s">
        <v>307</v>
      </c>
      <c r="E7" s="12" t="s">
        <v>158</v>
      </c>
      <c r="F7" s="12" t="s">
        <v>135</v>
      </c>
      <c r="G7" s="12" t="s">
        <v>136</v>
      </c>
      <c r="H7" s="13">
        <f t="shared" si="0"/>
        <v>42.45</v>
      </c>
      <c r="I7" s="14">
        <f t="shared" si="1"/>
        <v>20.2</v>
      </c>
      <c r="J7" s="15">
        <f t="shared" si="2"/>
        <v>10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3.2</v>
      </c>
      <c r="U7" s="15">
        <v>0</v>
      </c>
      <c r="V7" s="15">
        <v>1</v>
      </c>
      <c r="W7" s="16">
        <v>1</v>
      </c>
      <c r="X7" s="16">
        <v>0.7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4</v>
      </c>
      <c r="AD7" s="15">
        <v>3</v>
      </c>
      <c r="AE7" s="15">
        <v>0</v>
      </c>
      <c r="AF7" s="15">
        <v>0</v>
      </c>
      <c r="AG7" s="15">
        <v>0</v>
      </c>
      <c r="AH7" s="15">
        <v>1</v>
      </c>
      <c r="AI7" s="16">
        <v>0</v>
      </c>
      <c r="AJ7" s="14">
        <f t="shared" si="5"/>
        <v>3</v>
      </c>
      <c r="AK7" s="14">
        <f t="shared" si="6"/>
        <v>3</v>
      </c>
      <c r="AL7" s="15">
        <v>0</v>
      </c>
      <c r="AM7" s="16">
        <v>3</v>
      </c>
      <c r="AN7" s="17">
        <v>0</v>
      </c>
      <c r="AO7" s="14">
        <v>0</v>
      </c>
      <c r="AP7" s="17">
        <v>0</v>
      </c>
      <c r="AQ7" s="14">
        <v>0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22.25</v>
      </c>
      <c r="BA7" s="14">
        <f t="shared" si="9"/>
        <v>12</v>
      </c>
      <c r="BB7" s="14">
        <f t="shared" si="10"/>
        <v>9</v>
      </c>
      <c r="BC7" s="17">
        <v>10.75</v>
      </c>
      <c r="BD7" s="14">
        <v>0</v>
      </c>
      <c r="BE7" s="16">
        <v>0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10.25</v>
      </c>
      <c r="BK7" s="16">
        <v>0</v>
      </c>
      <c r="BL7" s="13">
        <v>3.0625</v>
      </c>
      <c r="BM7" s="14">
        <v>4.25</v>
      </c>
      <c r="BN7" s="14">
        <v>1.75</v>
      </c>
      <c r="BO7" s="14">
        <v>1</v>
      </c>
      <c r="BP7" s="13">
        <v>0.1875</v>
      </c>
    </row>
    <row r="8" spans="1:68" ht="15">
      <c r="A8" s="12">
        <v>4</v>
      </c>
      <c r="B8" s="12" t="s">
        <v>277</v>
      </c>
      <c r="C8" s="12" t="s">
        <v>278</v>
      </c>
      <c r="D8" s="12" t="s">
        <v>279</v>
      </c>
      <c r="E8" s="12" t="s">
        <v>280</v>
      </c>
      <c r="F8" s="12" t="s">
        <v>135</v>
      </c>
      <c r="G8" s="12" t="s">
        <v>136</v>
      </c>
      <c r="H8" s="13">
        <f t="shared" si="0"/>
        <v>39.625</v>
      </c>
      <c r="I8" s="14">
        <f t="shared" si="1"/>
        <v>21.625</v>
      </c>
      <c r="J8" s="15">
        <f t="shared" si="2"/>
        <v>10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2</v>
      </c>
      <c r="U8" s="15">
        <v>1</v>
      </c>
      <c r="V8" s="15">
        <v>0</v>
      </c>
      <c r="W8" s="16">
        <v>1</v>
      </c>
      <c r="X8" s="16">
        <v>0</v>
      </c>
      <c r="Y8" s="15">
        <v>0</v>
      </c>
      <c r="Z8" s="16">
        <v>0</v>
      </c>
      <c r="AA8" s="15">
        <v>0</v>
      </c>
      <c r="AB8" s="16">
        <v>0</v>
      </c>
      <c r="AC8" s="16">
        <f t="shared" si="4"/>
        <v>3</v>
      </c>
      <c r="AD8" s="15">
        <v>3</v>
      </c>
      <c r="AE8" s="15">
        <v>0</v>
      </c>
      <c r="AF8" s="15">
        <v>0</v>
      </c>
      <c r="AG8" s="15">
        <v>0</v>
      </c>
      <c r="AH8" s="15">
        <v>0</v>
      </c>
      <c r="AI8" s="16">
        <v>0</v>
      </c>
      <c r="AJ8" s="14">
        <f t="shared" si="5"/>
        <v>4.625</v>
      </c>
      <c r="AK8" s="14">
        <f t="shared" si="6"/>
        <v>2.625</v>
      </c>
      <c r="AL8" s="15">
        <v>0</v>
      </c>
      <c r="AM8" s="16">
        <v>0.5</v>
      </c>
      <c r="AN8" s="17">
        <v>0</v>
      </c>
      <c r="AO8" s="14">
        <v>0.25</v>
      </c>
      <c r="AP8" s="17">
        <v>1.5</v>
      </c>
      <c r="AQ8" s="14">
        <v>0.375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2</v>
      </c>
      <c r="AW8" s="16">
        <v>1</v>
      </c>
      <c r="AX8" s="17">
        <v>1</v>
      </c>
      <c r="AY8" s="16">
        <v>2</v>
      </c>
      <c r="AZ8" s="13">
        <f t="shared" si="8"/>
        <v>18</v>
      </c>
      <c r="BA8" s="14">
        <f t="shared" si="9"/>
        <v>12</v>
      </c>
      <c r="BB8" s="14">
        <f t="shared" si="10"/>
        <v>9</v>
      </c>
      <c r="BC8" s="17">
        <v>12.5</v>
      </c>
      <c r="BD8" s="14">
        <v>0</v>
      </c>
      <c r="BE8" s="16">
        <v>0</v>
      </c>
      <c r="BF8" s="15">
        <f t="shared" si="11"/>
        <v>3</v>
      </c>
      <c r="BG8" s="15">
        <v>0</v>
      </c>
      <c r="BH8" s="15">
        <v>3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 ht="15">
      <c r="A9" s="12">
        <v>5</v>
      </c>
      <c r="B9" s="12" t="s">
        <v>246</v>
      </c>
      <c r="C9" s="12" t="s">
        <v>247</v>
      </c>
      <c r="D9" s="12" t="s">
        <v>248</v>
      </c>
      <c r="E9" s="12" t="s">
        <v>185</v>
      </c>
      <c r="F9" s="12" t="s">
        <v>135</v>
      </c>
      <c r="G9" s="12" t="s">
        <v>136</v>
      </c>
      <c r="H9" s="13">
        <f t="shared" si="0"/>
        <v>39.25</v>
      </c>
      <c r="I9" s="14">
        <f t="shared" si="1"/>
        <v>17.75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3.5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0.5</v>
      </c>
      <c r="AJ9" s="14">
        <f t="shared" si="5"/>
        <v>3.25</v>
      </c>
      <c r="AK9" s="14">
        <f t="shared" si="6"/>
        <v>1.25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1.25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2</v>
      </c>
      <c r="AW9" s="16">
        <v>0</v>
      </c>
      <c r="AX9" s="17">
        <v>2</v>
      </c>
      <c r="AY9" s="16">
        <v>0</v>
      </c>
      <c r="AZ9" s="13">
        <f t="shared" si="8"/>
        <v>21.5</v>
      </c>
      <c r="BA9" s="14">
        <f t="shared" si="9"/>
        <v>13</v>
      </c>
      <c r="BB9" s="14">
        <f t="shared" si="10"/>
        <v>9</v>
      </c>
      <c r="BC9" s="17">
        <v>17.75</v>
      </c>
      <c r="BD9" s="14">
        <v>0</v>
      </c>
      <c r="BE9" s="16">
        <v>3.9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8.5</v>
      </c>
      <c r="BK9" s="16">
        <v>0</v>
      </c>
      <c r="BL9" s="13">
        <v>0</v>
      </c>
      <c r="BM9" s="14">
        <v>6</v>
      </c>
      <c r="BN9" s="14">
        <v>0</v>
      </c>
      <c r="BO9" s="14">
        <v>2.25</v>
      </c>
      <c r="BP9" s="13">
        <v>0.25</v>
      </c>
    </row>
    <row r="10" spans="1:68" ht="15">
      <c r="A10" s="12">
        <v>6</v>
      </c>
      <c r="B10" s="12" t="s">
        <v>208</v>
      </c>
      <c r="C10" s="12" t="s">
        <v>209</v>
      </c>
      <c r="D10" s="12" t="s">
        <v>210</v>
      </c>
      <c r="E10" s="12" t="s">
        <v>134</v>
      </c>
      <c r="F10" s="12" t="s">
        <v>135</v>
      </c>
      <c r="G10" s="12" t="s">
        <v>136</v>
      </c>
      <c r="H10" s="13">
        <f t="shared" si="0"/>
        <v>38.25</v>
      </c>
      <c r="I10" s="14">
        <f t="shared" si="1"/>
        <v>18.125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0.7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2.125</v>
      </c>
      <c r="AK10" s="14">
        <f t="shared" si="6"/>
        <v>1.125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1.125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1</v>
      </c>
      <c r="AW10" s="16">
        <v>1</v>
      </c>
      <c r="AX10" s="17">
        <v>0</v>
      </c>
      <c r="AY10" s="16">
        <v>2</v>
      </c>
      <c r="AZ10" s="13">
        <f t="shared" si="8"/>
        <v>20.125</v>
      </c>
      <c r="BA10" s="14">
        <f t="shared" si="9"/>
        <v>13</v>
      </c>
      <c r="BB10" s="14">
        <f t="shared" si="10"/>
        <v>9</v>
      </c>
      <c r="BC10" s="17">
        <v>11.25</v>
      </c>
      <c r="BD10" s="14">
        <v>0</v>
      </c>
      <c r="BE10" s="16">
        <v>1.2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7.125</v>
      </c>
      <c r="BK10" s="16">
        <v>0</v>
      </c>
      <c r="BL10" s="13">
        <v>0</v>
      </c>
      <c r="BM10" s="14">
        <v>6</v>
      </c>
      <c r="BN10" s="14">
        <v>0</v>
      </c>
      <c r="BO10" s="14">
        <v>0.625</v>
      </c>
      <c r="BP10" s="13">
        <v>0.5</v>
      </c>
    </row>
    <row r="11" spans="1:68" ht="15">
      <c r="A11" s="12">
        <v>7</v>
      </c>
      <c r="B11" s="12" t="s">
        <v>192</v>
      </c>
      <c r="C11" s="12" t="s">
        <v>193</v>
      </c>
      <c r="D11" s="12" t="s">
        <v>194</v>
      </c>
      <c r="E11" s="12" t="s">
        <v>185</v>
      </c>
      <c r="F11" s="12" t="s">
        <v>135</v>
      </c>
      <c r="G11" s="12" t="s">
        <v>136</v>
      </c>
      <c r="H11" s="13">
        <f t="shared" si="0"/>
        <v>37</v>
      </c>
      <c r="I11" s="14">
        <f t="shared" si="1"/>
        <v>16</v>
      </c>
      <c r="J11" s="15">
        <f t="shared" si="2"/>
        <v>7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0</v>
      </c>
      <c r="V11" s="15">
        <v>2</v>
      </c>
      <c r="W11" s="16">
        <v>1</v>
      </c>
      <c r="X11" s="16">
        <v>0.7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2.5</v>
      </c>
      <c r="AD11" s="15">
        <v>0</v>
      </c>
      <c r="AE11" s="15">
        <v>2</v>
      </c>
      <c r="AF11" s="15">
        <v>0</v>
      </c>
      <c r="AG11" s="15">
        <v>0</v>
      </c>
      <c r="AH11" s="15">
        <v>0</v>
      </c>
      <c r="AI11" s="16">
        <v>0.5</v>
      </c>
      <c r="AJ11" s="14">
        <f t="shared" si="5"/>
        <v>1</v>
      </c>
      <c r="AK11" s="14">
        <f t="shared" si="6"/>
        <v>1</v>
      </c>
      <c r="AL11" s="15">
        <v>0</v>
      </c>
      <c r="AM11" s="16">
        <v>0</v>
      </c>
      <c r="AN11" s="17">
        <v>0</v>
      </c>
      <c r="AO11" s="14">
        <v>0.125</v>
      </c>
      <c r="AP11" s="17">
        <v>0.25</v>
      </c>
      <c r="AQ11" s="14">
        <v>0.625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1.5</v>
      </c>
      <c r="AZ11" s="13">
        <f t="shared" si="8"/>
        <v>21</v>
      </c>
      <c r="BA11" s="14">
        <f t="shared" si="9"/>
        <v>13</v>
      </c>
      <c r="BB11" s="14">
        <f t="shared" si="10"/>
        <v>9</v>
      </c>
      <c r="BC11" s="17">
        <v>18.5</v>
      </c>
      <c r="BD11" s="14">
        <v>0</v>
      </c>
      <c r="BE11" s="16">
        <v>0.3</v>
      </c>
      <c r="BF11" s="15">
        <f t="shared" si="11"/>
        <v>4</v>
      </c>
      <c r="BG11" s="15">
        <v>1</v>
      </c>
      <c r="BH11" s="15">
        <v>3</v>
      </c>
      <c r="BI11" s="16">
        <v>0</v>
      </c>
      <c r="BJ11" s="13">
        <v>8</v>
      </c>
      <c r="BK11" s="16">
        <v>0</v>
      </c>
      <c r="BL11" s="13">
        <v>0</v>
      </c>
      <c r="BM11" s="14">
        <v>6</v>
      </c>
      <c r="BN11" s="14">
        <v>0</v>
      </c>
      <c r="BO11" s="14">
        <v>2</v>
      </c>
      <c r="BP11" s="13">
        <v>0</v>
      </c>
    </row>
    <row r="12" spans="1:68" ht="15">
      <c r="A12" s="12">
        <v>8</v>
      </c>
      <c r="B12" s="12" t="s">
        <v>223</v>
      </c>
      <c r="C12" s="12" t="s">
        <v>224</v>
      </c>
      <c r="D12" s="12" t="s">
        <v>225</v>
      </c>
      <c r="E12" s="12" t="s">
        <v>134</v>
      </c>
      <c r="F12" s="12" t="s">
        <v>135</v>
      </c>
      <c r="G12" s="12" t="s">
        <v>136</v>
      </c>
      <c r="H12" s="13">
        <f t="shared" si="0"/>
        <v>36.925</v>
      </c>
      <c r="I12" s="14">
        <f t="shared" si="1"/>
        <v>13.3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3.3</v>
      </c>
      <c r="U12" s="15">
        <v>0</v>
      </c>
      <c r="V12" s="15">
        <v>1</v>
      </c>
      <c r="W12" s="16">
        <v>0.9</v>
      </c>
      <c r="X12" s="16">
        <v>0.9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1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</v>
      </c>
      <c r="AW12" s="16">
        <v>1</v>
      </c>
      <c r="AX12" s="17">
        <v>0</v>
      </c>
      <c r="AY12" s="16">
        <v>2</v>
      </c>
      <c r="AZ12" s="13">
        <f t="shared" si="8"/>
        <v>23.625</v>
      </c>
      <c r="BA12" s="14">
        <f t="shared" si="9"/>
        <v>13</v>
      </c>
      <c r="BB12" s="14">
        <f t="shared" si="10"/>
        <v>9</v>
      </c>
      <c r="BC12" s="17">
        <v>19</v>
      </c>
      <c r="BD12" s="14">
        <v>0</v>
      </c>
      <c r="BE12" s="16">
        <v>2.3</v>
      </c>
      <c r="BF12" s="15">
        <f t="shared" si="11"/>
        <v>3</v>
      </c>
      <c r="BG12" s="15">
        <v>1</v>
      </c>
      <c r="BH12" s="15">
        <v>2</v>
      </c>
      <c r="BI12" s="16">
        <v>0</v>
      </c>
      <c r="BJ12" s="13">
        <v>10.625</v>
      </c>
      <c r="BK12" s="16">
        <v>0</v>
      </c>
      <c r="BL12" s="13">
        <v>0</v>
      </c>
      <c r="BM12" s="14">
        <v>6</v>
      </c>
      <c r="BN12" s="14">
        <v>3</v>
      </c>
      <c r="BO12" s="14">
        <v>1.625</v>
      </c>
      <c r="BP12" s="13">
        <v>0</v>
      </c>
    </row>
    <row r="13" spans="1:68" ht="15">
      <c r="A13" s="12">
        <v>9</v>
      </c>
      <c r="B13" s="12" t="s">
        <v>249</v>
      </c>
      <c r="C13" s="12" t="s">
        <v>250</v>
      </c>
      <c r="D13" s="12" t="s">
        <v>251</v>
      </c>
      <c r="E13" s="12" t="s">
        <v>214</v>
      </c>
      <c r="F13" s="12" t="s">
        <v>135</v>
      </c>
      <c r="G13" s="12" t="s">
        <v>136</v>
      </c>
      <c r="H13" s="13">
        <f t="shared" si="0"/>
        <v>36.625</v>
      </c>
      <c r="I13" s="14">
        <f t="shared" si="1"/>
        <v>16.125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0</v>
      </c>
      <c r="V13" s="15">
        <v>1</v>
      </c>
      <c r="W13" s="16">
        <v>1</v>
      </c>
      <c r="X13" s="16">
        <v>0.9</v>
      </c>
      <c r="Y13" s="15">
        <v>0</v>
      </c>
      <c r="Z13" s="16">
        <v>0</v>
      </c>
      <c r="AA13" s="15">
        <v>1</v>
      </c>
      <c r="AB13" s="16">
        <v>0.5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2.125</v>
      </c>
      <c r="AK13" s="14">
        <f t="shared" si="6"/>
        <v>2.125</v>
      </c>
      <c r="AL13" s="15">
        <v>0</v>
      </c>
      <c r="AM13" s="16">
        <v>0</v>
      </c>
      <c r="AN13" s="17">
        <v>0</v>
      </c>
      <c r="AO13" s="14">
        <v>0</v>
      </c>
      <c r="AP13" s="17">
        <v>1.75</v>
      </c>
      <c r="AQ13" s="14">
        <v>0.375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20.5</v>
      </c>
      <c r="BA13" s="14">
        <f t="shared" si="9"/>
        <v>13</v>
      </c>
      <c r="BB13" s="14">
        <f t="shared" si="10"/>
        <v>9</v>
      </c>
      <c r="BC13" s="17">
        <v>20.25</v>
      </c>
      <c r="BD13" s="14">
        <v>0</v>
      </c>
      <c r="BE13" s="16">
        <v>1.3</v>
      </c>
      <c r="BF13" s="15">
        <f t="shared" si="11"/>
        <v>3</v>
      </c>
      <c r="BG13" s="15">
        <v>0</v>
      </c>
      <c r="BH13" s="15">
        <v>3</v>
      </c>
      <c r="BI13" s="16">
        <v>1.5</v>
      </c>
      <c r="BJ13" s="13">
        <v>6</v>
      </c>
      <c r="BK13" s="16">
        <v>0</v>
      </c>
      <c r="BL13" s="13">
        <v>0</v>
      </c>
      <c r="BM13" s="14">
        <v>4.5</v>
      </c>
      <c r="BN13" s="14">
        <v>1.5</v>
      </c>
      <c r="BO13" s="14">
        <v>0</v>
      </c>
      <c r="BP13" s="13">
        <v>0</v>
      </c>
    </row>
    <row r="14" spans="1:68" ht="15">
      <c r="A14" s="12">
        <v>10</v>
      </c>
      <c r="B14" s="12" t="s">
        <v>284</v>
      </c>
      <c r="C14" s="12" t="s">
        <v>285</v>
      </c>
      <c r="D14" s="12" t="s">
        <v>286</v>
      </c>
      <c r="E14" s="12" t="s">
        <v>158</v>
      </c>
      <c r="F14" s="12" t="s">
        <v>135</v>
      </c>
      <c r="G14" s="12" t="s">
        <v>136</v>
      </c>
      <c r="H14" s="13">
        <f t="shared" si="0"/>
        <v>35.425</v>
      </c>
      <c r="I14" s="14">
        <f t="shared" si="1"/>
        <v>15.75</v>
      </c>
      <c r="J14" s="15">
        <f t="shared" si="2"/>
        <v>8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3</v>
      </c>
      <c r="Q14" s="15">
        <v>0</v>
      </c>
      <c r="R14" s="15">
        <v>0</v>
      </c>
      <c r="S14" s="15">
        <v>1</v>
      </c>
      <c r="T14" s="16">
        <f t="shared" si="3"/>
        <v>3.5</v>
      </c>
      <c r="U14" s="15">
        <v>0</v>
      </c>
      <c r="V14" s="15">
        <v>1</v>
      </c>
      <c r="W14" s="16">
        <v>1</v>
      </c>
      <c r="X14" s="16">
        <v>1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1.25</v>
      </c>
      <c r="AK14" s="14">
        <f t="shared" si="6"/>
        <v>0.25</v>
      </c>
      <c r="AL14" s="15">
        <v>0</v>
      </c>
      <c r="AM14" s="16">
        <v>0</v>
      </c>
      <c r="AN14" s="17">
        <v>0.25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1</v>
      </c>
      <c r="AW14" s="16">
        <v>1</v>
      </c>
      <c r="AX14" s="17">
        <v>0</v>
      </c>
      <c r="AY14" s="16">
        <v>0</v>
      </c>
      <c r="AZ14" s="13">
        <f t="shared" si="8"/>
        <v>19.675</v>
      </c>
      <c r="BA14" s="14">
        <f t="shared" si="9"/>
        <v>12.3</v>
      </c>
      <c r="BB14" s="14">
        <f t="shared" si="10"/>
        <v>9</v>
      </c>
      <c r="BC14" s="17">
        <v>19.5</v>
      </c>
      <c r="BD14" s="14">
        <v>0</v>
      </c>
      <c r="BE14" s="16">
        <v>0.3</v>
      </c>
      <c r="BF14" s="15">
        <f t="shared" si="11"/>
        <v>3</v>
      </c>
      <c r="BG14" s="15">
        <v>0</v>
      </c>
      <c r="BH14" s="15">
        <v>3</v>
      </c>
      <c r="BI14" s="16">
        <v>0</v>
      </c>
      <c r="BJ14" s="13">
        <v>7.375</v>
      </c>
      <c r="BK14" s="16">
        <v>0</v>
      </c>
      <c r="BL14" s="13">
        <v>0</v>
      </c>
      <c r="BM14" s="14">
        <v>6</v>
      </c>
      <c r="BN14" s="14">
        <v>1.125</v>
      </c>
      <c r="BO14" s="14">
        <v>0</v>
      </c>
      <c r="BP14" s="13">
        <v>0.25</v>
      </c>
    </row>
    <row r="15" spans="1:68" ht="15">
      <c r="A15" s="12">
        <v>11</v>
      </c>
      <c r="B15" s="12" t="s">
        <v>162</v>
      </c>
      <c r="C15" s="12" t="s">
        <v>163</v>
      </c>
      <c r="D15" s="12" t="s">
        <v>164</v>
      </c>
      <c r="E15" s="12" t="s">
        <v>134</v>
      </c>
      <c r="F15" s="12" t="s">
        <v>135</v>
      </c>
      <c r="G15" s="12" t="s">
        <v>136</v>
      </c>
      <c r="H15" s="13">
        <f t="shared" si="0"/>
        <v>33.925</v>
      </c>
      <c r="I15" s="14">
        <f t="shared" si="1"/>
        <v>15.325</v>
      </c>
      <c r="J15" s="15">
        <f t="shared" si="2"/>
        <v>7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2.7</v>
      </c>
      <c r="U15" s="15">
        <v>0</v>
      </c>
      <c r="V15" s="15">
        <v>1</v>
      </c>
      <c r="W15" s="16">
        <v>1</v>
      </c>
      <c r="X15" s="16">
        <v>0.2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0.625</v>
      </c>
      <c r="AK15" s="14">
        <f t="shared" si="6"/>
        <v>0.125</v>
      </c>
      <c r="AL15" s="15">
        <v>0</v>
      </c>
      <c r="AM15" s="16">
        <v>0</v>
      </c>
      <c r="AN15" s="17">
        <v>0</v>
      </c>
      <c r="AO15" s="14">
        <v>0</v>
      </c>
      <c r="AP15" s="17">
        <v>0</v>
      </c>
      <c r="AQ15" s="14">
        <v>0.125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0.5</v>
      </c>
      <c r="AW15" s="16">
        <v>0.5</v>
      </c>
      <c r="AX15" s="17">
        <v>0</v>
      </c>
      <c r="AY15" s="16">
        <v>2</v>
      </c>
      <c r="AZ15" s="13">
        <f t="shared" si="8"/>
        <v>18.6</v>
      </c>
      <c r="BA15" s="14">
        <f t="shared" si="9"/>
        <v>12.6</v>
      </c>
      <c r="BB15" s="14">
        <f t="shared" si="10"/>
        <v>9</v>
      </c>
      <c r="BC15" s="17">
        <v>16</v>
      </c>
      <c r="BD15" s="14">
        <v>0</v>
      </c>
      <c r="BE15" s="16">
        <v>3.6</v>
      </c>
      <c r="BF15" s="15">
        <f t="shared" si="11"/>
        <v>0</v>
      </c>
      <c r="BG15" s="15">
        <v>0</v>
      </c>
      <c r="BH15" s="15">
        <v>0</v>
      </c>
      <c r="BI15" s="16">
        <v>0</v>
      </c>
      <c r="BJ15" s="13">
        <v>6</v>
      </c>
      <c r="BK15" s="16">
        <v>0</v>
      </c>
      <c r="BL15" s="13">
        <v>0</v>
      </c>
      <c r="BM15" s="14">
        <v>6</v>
      </c>
      <c r="BN15" s="14">
        <v>0</v>
      </c>
      <c r="BO15" s="14">
        <v>0</v>
      </c>
      <c r="BP15" s="13">
        <v>0</v>
      </c>
    </row>
    <row r="16" spans="1:68" ht="15">
      <c r="A16" s="12">
        <v>12</v>
      </c>
      <c r="B16" s="12" t="s">
        <v>290</v>
      </c>
      <c r="C16" s="12" t="s">
        <v>291</v>
      </c>
      <c r="D16" s="12" t="s">
        <v>292</v>
      </c>
      <c r="E16" s="12" t="s">
        <v>214</v>
      </c>
      <c r="F16" s="12" t="s">
        <v>135</v>
      </c>
      <c r="G16" s="12" t="s">
        <v>136</v>
      </c>
      <c r="H16" s="13">
        <f t="shared" si="0"/>
        <v>32.5625</v>
      </c>
      <c r="I16" s="14">
        <f t="shared" si="1"/>
        <v>17.875</v>
      </c>
      <c r="J16" s="15">
        <f t="shared" si="2"/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4</v>
      </c>
      <c r="U16" s="15">
        <v>0</v>
      </c>
      <c r="V16" s="15">
        <v>2</v>
      </c>
      <c r="W16" s="16">
        <v>1</v>
      </c>
      <c r="X16" s="16">
        <v>0.7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4</v>
      </c>
      <c r="AD16" s="15">
        <v>3</v>
      </c>
      <c r="AE16" s="15">
        <v>0</v>
      </c>
      <c r="AF16" s="15">
        <v>0</v>
      </c>
      <c r="AG16" s="15">
        <v>0</v>
      </c>
      <c r="AH16" s="15">
        <v>1</v>
      </c>
      <c r="AI16" s="16">
        <v>0</v>
      </c>
      <c r="AJ16" s="14">
        <f t="shared" si="5"/>
        <v>2.875</v>
      </c>
      <c r="AK16" s="14">
        <f t="shared" si="6"/>
        <v>2.375</v>
      </c>
      <c r="AL16" s="15">
        <v>0</v>
      </c>
      <c r="AM16" s="16">
        <v>0</v>
      </c>
      <c r="AN16" s="17">
        <v>0</v>
      </c>
      <c r="AO16" s="14">
        <v>0</v>
      </c>
      <c r="AP16" s="17">
        <v>1.25</v>
      </c>
      <c r="AQ16" s="14">
        <v>1.125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0.5</v>
      </c>
      <c r="AW16" s="16">
        <v>0.5</v>
      </c>
      <c r="AX16" s="17">
        <v>0</v>
      </c>
      <c r="AY16" s="16">
        <v>0</v>
      </c>
      <c r="AZ16" s="13">
        <f t="shared" si="8"/>
        <v>14.6875</v>
      </c>
      <c r="BA16" s="14">
        <f t="shared" si="9"/>
        <v>12</v>
      </c>
      <c r="BB16" s="14">
        <f t="shared" si="10"/>
        <v>9</v>
      </c>
      <c r="BC16" s="17">
        <v>9</v>
      </c>
      <c r="BD16" s="14">
        <v>0</v>
      </c>
      <c r="BE16" s="16">
        <v>0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2.6875</v>
      </c>
      <c r="BK16" s="16">
        <v>0</v>
      </c>
      <c r="BL16" s="13">
        <v>0</v>
      </c>
      <c r="BM16" s="14">
        <v>0</v>
      </c>
      <c r="BN16" s="14">
        <v>2.625</v>
      </c>
      <c r="BO16" s="14">
        <v>0</v>
      </c>
      <c r="BP16" s="13">
        <v>0.0625</v>
      </c>
    </row>
    <row r="17" spans="1:68" ht="15">
      <c r="A17" s="12">
        <v>13</v>
      </c>
      <c r="B17" s="12" t="s">
        <v>293</v>
      </c>
      <c r="C17" s="12" t="s">
        <v>294</v>
      </c>
      <c r="D17" s="12" t="s">
        <v>295</v>
      </c>
      <c r="E17" s="12" t="s">
        <v>168</v>
      </c>
      <c r="F17" s="12" t="s">
        <v>135</v>
      </c>
      <c r="G17" s="12" t="s">
        <v>136</v>
      </c>
      <c r="H17" s="13">
        <f t="shared" si="0"/>
        <v>32.375</v>
      </c>
      <c r="I17" s="14">
        <f t="shared" si="1"/>
        <v>14</v>
      </c>
      <c r="J17" s="15">
        <f t="shared" si="2"/>
        <v>8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1</v>
      </c>
      <c r="T17" s="16">
        <f t="shared" si="3"/>
        <v>3</v>
      </c>
      <c r="U17" s="15">
        <v>0</v>
      </c>
      <c r="V17" s="15">
        <v>2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18.375</v>
      </c>
      <c r="BA17" s="14">
        <f t="shared" si="9"/>
        <v>11</v>
      </c>
      <c r="BB17" s="14">
        <f t="shared" si="10"/>
        <v>9</v>
      </c>
      <c r="BC17" s="17">
        <v>24</v>
      </c>
      <c r="BD17" s="14">
        <v>0</v>
      </c>
      <c r="BE17" s="16">
        <v>0</v>
      </c>
      <c r="BF17" s="15">
        <f t="shared" si="11"/>
        <v>2</v>
      </c>
      <c r="BG17" s="15">
        <v>1</v>
      </c>
      <c r="BH17" s="15">
        <v>1</v>
      </c>
      <c r="BI17" s="16">
        <v>0</v>
      </c>
      <c r="BJ17" s="13">
        <v>7.375</v>
      </c>
      <c r="BK17" s="16">
        <v>0</v>
      </c>
      <c r="BL17" s="13">
        <v>0</v>
      </c>
      <c r="BM17" s="14">
        <v>6</v>
      </c>
      <c r="BN17" s="14">
        <v>0</v>
      </c>
      <c r="BO17" s="14">
        <v>1.375</v>
      </c>
      <c r="BP17" s="13">
        <v>0</v>
      </c>
    </row>
    <row r="18" spans="1:68" ht="15">
      <c r="A18" s="12">
        <v>14</v>
      </c>
      <c r="B18" s="12" t="s">
        <v>219</v>
      </c>
      <c r="C18" s="12" t="s">
        <v>220</v>
      </c>
      <c r="D18" s="12" t="s">
        <v>221</v>
      </c>
      <c r="E18" s="12" t="s">
        <v>222</v>
      </c>
      <c r="F18" s="12" t="s">
        <v>135</v>
      </c>
      <c r="G18" s="12" t="s">
        <v>136</v>
      </c>
      <c r="H18" s="13">
        <f t="shared" si="0"/>
        <v>32.125</v>
      </c>
      <c r="I18" s="14">
        <f t="shared" si="1"/>
        <v>15.5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1</v>
      </c>
      <c r="AA18" s="15">
        <v>0</v>
      </c>
      <c r="AB18" s="16">
        <v>0.5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4.5</v>
      </c>
      <c r="AK18" s="14">
        <f t="shared" si="6"/>
        <v>3</v>
      </c>
      <c r="AL18" s="15">
        <v>0</v>
      </c>
      <c r="AM18" s="16">
        <v>3</v>
      </c>
      <c r="AN18" s="17">
        <v>0</v>
      </c>
      <c r="AO18" s="14">
        <v>0</v>
      </c>
      <c r="AP18" s="17">
        <v>3.25</v>
      </c>
      <c r="AQ18" s="14">
        <v>0.25</v>
      </c>
      <c r="AR18" s="17">
        <v>0</v>
      </c>
      <c r="AS18" s="15">
        <v>0</v>
      </c>
      <c r="AT18" s="14">
        <v>0</v>
      </c>
      <c r="AU18" s="17">
        <v>0.25</v>
      </c>
      <c r="AV18" s="17">
        <f t="shared" si="7"/>
        <v>1.5</v>
      </c>
      <c r="AW18" s="16">
        <v>1.5</v>
      </c>
      <c r="AX18" s="17">
        <v>0</v>
      </c>
      <c r="AY18" s="16">
        <v>0</v>
      </c>
      <c r="AZ18" s="13">
        <f t="shared" si="8"/>
        <v>16.625</v>
      </c>
      <c r="BA18" s="14">
        <f t="shared" si="9"/>
        <v>10.25</v>
      </c>
      <c r="BB18" s="14">
        <f t="shared" si="10"/>
        <v>6.25</v>
      </c>
      <c r="BC18" s="17">
        <v>6.25</v>
      </c>
      <c r="BD18" s="14">
        <v>0</v>
      </c>
      <c r="BE18" s="16">
        <v>0</v>
      </c>
      <c r="BF18" s="15">
        <f t="shared" si="11"/>
        <v>4</v>
      </c>
      <c r="BG18" s="15">
        <v>2</v>
      </c>
      <c r="BH18" s="15">
        <v>3</v>
      </c>
      <c r="BI18" s="16">
        <v>0</v>
      </c>
      <c r="BJ18" s="13">
        <v>6.375</v>
      </c>
      <c r="BK18" s="16">
        <v>0</v>
      </c>
      <c r="BL18" s="13">
        <v>0</v>
      </c>
      <c r="BM18" s="14">
        <v>6</v>
      </c>
      <c r="BN18" s="14">
        <v>0</v>
      </c>
      <c r="BO18" s="14">
        <v>0.375</v>
      </c>
      <c r="BP18" s="13">
        <v>0</v>
      </c>
    </row>
    <row r="19" spans="1:68" ht="15">
      <c r="A19" s="12">
        <v>15</v>
      </c>
      <c r="B19" s="12" t="s">
        <v>344</v>
      </c>
      <c r="C19" s="12" t="s">
        <v>345</v>
      </c>
      <c r="D19" s="12" t="s">
        <v>346</v>
      </c>
      <c r="E19" s="12" t="s">
        <v>134</v>
      </c>
      <c r="F19" s="12" t="s">
        <v>135</v>
      </c>
      <c r="G19" s="12" t="s">
        <v>136</v>
      </c>
      <c r="H19" s="13">
        <f t="shared" si="0"/>
        <v>32.125</v>
      </c>
      <c r="I19" s="14">
        <f t="shared" si="1"/>
        <v>11</v>
      </c>
      <c r="J19" s="15">
        <f t="shared" si="2"/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1</v>
      </c>
      <c r="W19" s="16">
        <v>1</v>
      </c>
      <c r="X19" s="16">
        <v>1</v>
      </c>
      <c r="Y19" s="15">
        <v>0</v>
      </c>
      <c r="Z19" s="16">
        <v>0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21.125</v>
      </c>
      <c r="BA19" s="14">
        <f t="shared" si="9"/>
        <v>13</v>
      </c>
      <c r="BB19" s="14">
        <f t="shared" si="10"/>
        <v>9</v>
      </c>
      <c r="BC19" s="17">
        <v>18</v>
      </c>
      <c r="BD19" s="14">
        <v>0</v>
      </c>
      <c r="BE19" s="16">
        <v>2.9</v>
      </c>
      <c r="BF19" s="15">
        <f t="shared" si="11"/>
        <v>4</v>
      </c>
      <c r="BG19" s="15">
        <v>1</v>
      </c>
      <c r="BH19" s="15">
        <v>3</v>
      </c>
      <c r="BI19" s="16">
        <v>0</v>
      </c>
      <c r="BJ19" s="13">
        <v>8.125</v>
      </c>
      <c r="BK19" s="16">
        <v>0</v>
      </c>
      <c r="BL19" s="13">
        <v>0</v>
      </c>
      <c r="BM19" s="14">
        <v>6</v>
      </c>
      <c r="BN19" s="14">
        <v>1</v>
      </c>
      <c r="BO19" s="14">
        <v>1.125</v>
      </c>
      <c r="BP19" s="13">
        <v>0</v>
      </c>
    </row>
    <row r="20" spans="1:68" ht="15">
      <c r="A20" s="12">
        <v>16</v>
      </c>
      <c r="B20" s="12" t="s">
        <v>308</v>
      </c>
      <c r="C20" s="12" t="s">
        <v>309</v>
      </c>
      <c r="D20" s="12" t="s">
        <v>310</v>
      </c>
      <c r="E20" s="12" t="s">
        <v>144</v>
      </c>
      <c r="F20" s="12" t="s">
        <v>135</v>
      </c>
      <c r="G20" s="12" t="s">
        <v>136</v>
      </c>
      <c r="H20" s="13">
        <f t="shared" si="0"/>
        <v>31.95</v>
      </c>
      <c r="I20" s="14">
        <f t="shared" si="1"/>
        <v>14.7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3.7</v>
      </c>
      <c r="U20" s="15">
        <v>0</v>
      </c>
      <c r="V20" s="15">
        <v>2</v>
      </c>
      <c r="W20" s="16">
        <v>0.2</v>
      </c>
      <c r="X20" s="16">
        <v>1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4</v>
      </c>
      <c r="AK20" s="14">
        <f t="shared" si="6"/>
        <v>2</v>
      </c>
      <c r="AL20" s="15">
        <v>0</v>
      </c>
      <c r="AM20" s="16">
        <v>1</v>
      </c>
      <c r="AN20" s="17">
        <v>0</v>
      </c>
      <c r="AO20" s="14">
        <v>0</v>
      </c>
      <c r="AP20" s="17">
        <v>0</v>
      </c>
      <c r="AQ20" s="14">
        <v>1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0</v>
      </c>
      <c r="AX20" s="17">
        <v>2</v>
      </c>
      <c r="AY20" s="16">
        <v>0</v>
      </c>
      <c r="AZ20" s="13">
        <f t="shared" si="8"/>
        <v>17.25</v>
      </c>
      <c r="BA20" s="14">
        <f t="shared" si="9"/>
        <v>10</v>
      </c>
      <c r="BB20" s="14">
        <f t="shared" si="10"/>
        <v>9</v>
      </c>
      <c r="BC20" s="17">
        <v>24</v>
      </c>
      <c r="BD20" s="14">
        <v>0</v>
      </c>
      <c r="BE20" s="16">
        <v>0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7.25</v>
      </c>
      <c r="BK20" s="16">
        <v>0</v>
      </c>
      <c r="BL20" s="13">
        <v>0</v>
      </c>
      <c r="BM20" s="14">
        <v>6</v>
      </c>
      <c r="BN20" s="14">
        <v>0</v>
      </c>
      <c r="BO20" s="14">
        <v>1.25</v>
      </c>
      <c r="BP20" s="13">
        <v>0</v>
      </c>
    </row>
    <row r="21" spans="1:68" ht="15">
      <c r="A21" s="12">
        <v>17</v>
      </c>
      <c r="B21" s="12" t="s">
        <v>172</v>
      </c>
      <c r="C21" s="12" t="s">
        <v>173</v>
      </c>
      <c r="D21" s="12" t="s">
        <v>174</v>
      </c>
      <c r="E21" s="12" t="s">
        <v>175</v>
      </c>
      <c r="F21" s="12" t="s">
        <v>135</v>
      </c>
      <c r="G21" s="12" t="s">
        <v>136</v>
      </c>
      <c r="H21" s="13">
        <f t="shared" si="0"/>
        <v>31.6</v>
      </c>
      <c r="I21" s="14">
        <f t="shared" si="1"/>
        <v>9.6</v>
      </c>
      <c r="J21" s="15">
        <f t="shared" si="2"/>
        <v>3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3</v>
      </c>
      <c r="Q21" s="15">
        <v>0</v>
      </c>
      <c r="R21" s="15">
        <v>0</v>
      </c>
      <c r="S21" s="15">
        <v>0</v>
      </c>
      <c r="T21" s="16">
        <f t="shared" si="3"/>
        <v>3.6</v>
      </c>
      <c r="U21" s="15">
        <v>0</v>
      </c>
      <c r="V21" s="15">
        <v>2</v>
      </c>
      <c r="W21" s="16">
        <v>0.6</v>
      </c>
      <c r="X21" s="16">
        <v>1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22</v>
      </c>
      <c r="BA21" s="14">
        <f t="shared" si="9"/>
        <v>13</v>
      </c>
      <c r="BB21" s="14">
        <f t="shared" si="10"/>
        <v>9</v>
      </c>
      <c r="BC21" s="17">
        <v>17.75</v>
      </c>
      <c r="BD21" s="14">
        <v>0</v>
      </c>
      <c r="BE21" s="16">
        <v>0</v>
      </c>
      <c r="BF21" s="15">
        <f t="shared" si="11"/>
        <v>4</v>
      </c>
      <c r="BG21" s="15">
        <v>1</v>
      </c>
      <c r="BH21" s="15">
        <v>3</v>
      </c>
      <c r="BI21" s="16">
        <v>0</v>
      </c>
      <c r="BJ21" s="13">
        <v>9</v>
      </c>
      <c r="BK21" s="16">
        <v>0</v>
      </c>
      <c r="BL21" s="13">
        <v>0</v>
      </c>
      <c r="BM21" s="14">
        <v>6</v>
      </c>
      <c r="BN21" s="14">
        <v>0</v>
      </c>
      <c r="BO21" s="14">
        <v>3</v>
      </c>
      <c r="BP21" s="13">
        <v>0</v>
      </c>
    </row>
    <row r="22" spans="1:68" ht="15">
      <c r="A22" s="12">
        <v>18</v>
      </c>
      <c r="B22" s="12" t="s">
        <v>314</v>
      </c>
      <c r="C22" s="12" t="s">
        <v>315</v>
      </c>
      <c r="D22" s="12" t="s">
        <v>316</v>
      </c>
      <c r="E22" s="12" t="s">
        <v>144</v>
      </c>
      <c r="F22" s="12" t="s">
        <v>135</v>
      </c>
      <c r="G22" s="12" t="s">
        <v>136</v>
      </c>
      <c r="H22" s="13">
        <f t="shared" si="0"/>
        <v>31.25</v>
      </c>
      <c r="I22" s="14">
        <f t="shared" si="1"/>
        <v>10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3</v>
      </c>
      <c r="AK22" s="14">
        <f t="shared" si="6"/>
        <v>3</v>
      </c>
      <c r="AL22" s="15">
        <v>0</v>
      </c>
      <c r="AM22" s="16">
        <v>3</v>
      </c>
      <c r="AN22" s="17">
        <v>0</v>
      </c>
      <c r="AO22" s="14">
        <v>0</v>
      </c>
      <c r="AP22" s="17">
        <v>0.25</v>
      </c>
      <c r="AQ22" s="14">
        <v>0</v>
      </c>
      <c r="AR22" s="17">
        <v>0</v>
      </c>
      <c r="AS22" s="15">
        <v>0</v>
      </c>
      <c r="AT22" s="14">
        <v>0</v>
      </c>
      <c r="AU22" s="17">
        <v>0.05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21.25</v>
      </c>
      <c r="BA22" s="14">
        <f t="shared" si="9"/>
        <v>13</v>
      </c>
      <c r="BB22" s="14">
        <f t="shared" si="10"/>
        <v>9</v>
      </c>
      <c r="BC22" s="17">
        <v>20</v>
      </c>
      <c r="BD22" s="14">
        <v>0</v>
      </c>
      <c r="BE22" s="16">
        <v>0</v>
      </c>
      <c r="BF22" s="15">
        <f t="shared" si="11"/>
        <v>4</v>
      </c>
      <c r="BG22" s="15">
        <v>2</v>
      </c>
      <c r="BH22" s="15">
        <v>3</v>
      </c>
      <c r="BI22" s="16">
        <v>0</v>
      </c>
      <c r="BJ22" s="13">
        <v>8.25</v>
      </c>
      <c r="BK22" s="16">
        <v>0</v>
      </c>
      <c r="BL22" s="13">
        <v>0</v>
      </c>
      <c r="BM22" s="14">
        <v>4.125</v>
      </c>
      <c r="BN22" s="14">
        <v>1.875</v>
      </c>
      <c r="BO22" s="14">
        <v>2.25</v>
      </c>
      <c r="BP22" s="13">
        <v>0</v>
      </c>
    </row>
    <row r="23" spans="1:68" ht="15">
      <c r="A23" s="12">
        <v>19</v>
      </c>
      <c r="B23" s="12" t="s">
        <v>252</v>
      </c>
      <c r="C23" s="12" t="s">
        <v>253</v>
      </c>
      <c r="D23" s="12" t="s">
        <v>254</v>
      </c>
      <c r="E23" s="12" t="s">
        <v>201</v>
      </c>
      <c r="F23" s="12" t="s">
        <v>135</v>
      </c>
      <c r="G23" s="12" t="s">
        <v>136</v>
      </c>
      <c r="H23" s="13">
        <f t="shared" si="0"/>
        <v>31.05</v>
      </c>
      <c r="I23" s="14">
        <f t="shared" si="1"/>
        <v>15.05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1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5"/>
        <v>1.05</v>
      </c>
      <c r="AK23" s="14">
        <f t="shared" si="6"/>
        <v>1.05</v>
      </c>
      <c r="AL23" s="15">
        <v>0</v>
      </c>
      <c r="AM23" s="16">
        <v>0</v>
      </c>
      <c r="AN23" s="17">
        <v>0</v>
      </c>
      <c r="AO23" s="14">
        <v>0</v>
      </c>
      <c r="AP23" s="17">
        <v>1</v>
      </c>
      <c r="AQ23" s="14">
        <v>0</v>
      </c>
      <c r="AR23" s="17">
        <v>0</v>
      </c>
      <c r="AS23" s="15">
        <v>0</v>
      </c>
      <c r="AT23" s="14">
        <v>0</v>
      </c>
      <c r="AU23" s="17">
        <v>0.05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16</v>
      </c>
      <c r="BA23" s="14">
        <f t="shared" si="9"/>
        <v>12</v>
      </c>
      <c r="BB23" s="14">
        <f t="shared" si="10"/>
        <v>9</v>
      </c>
      <c r="BC23" s="17">
        <v>18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4</v>
      </c>
      <c r="BK23" s="16">
        <v>0</v>
      </c>
      <c r="BL23" s="13">
        <v>0</v>
      </c>
      <c r="BM23" s="14">
        <v>0</v>
      </c>
      <c r="BN23" s="14">
        <v>4</v>
      </c>
      <c r="BO23" s="14">
        <v>0</v>
      </c>
      <c r="BP23" s="13">
        <v>0</v>
      </c>
    </row>
    <row r="24" spans="1:68" ht="15">
      <c r="A24" s="12">
        <v>20</v>
      </c>
      <c r="B24" s="12" t="s">
        <v>169</v>
      </c>
      <c r="C24" s="12" t="s">
        <v>170</v>
      </c>
      <c r="D24" s="12" t="s">
        <v>171</v>
      </c>
      <c r="E24" s="12" t="s">
        <v>158</v>
      </c>
      <c r="F24" s="12" t="s">
        <v>135</v>
      </c>
      <c r="G24" s="12" t="s">
        <v>136</v>
      </c>
      <c r="H24" s="13">
        <f t="shared" si="0"/>
        <v>31.025</v>
      </c>
      <c r="I24" s="14">
        <f t="shared" si="1"/>
        <v>16.4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1</v>
      </c>
      <c r="V24" s="15">
        <v>2</v>
      </c>
      <c r="W24" s="16">
        <v>1</v>
      </c>
      <c r="X24" s="16">
        <v>1</v>
      </c>
      <c r="Y24" s="15">
        <v>0</v>
      </c>
      <c r="Z24" s="16">
        <v>0</v>
      </c>
      <c r="AA24" s="15">
        <v>0</v>
      </c>
      <c r="AB24" s="16">
        <v>0.5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4.4</v>
      </c>
      <c r="AK24" s="14">
        <f t="shared" si="6"/>
        <v>2.4</v>
      </c>
      <c r="AL24" s="15">
        <v>0</v>
      </c>
      <c r="AM24" s="16">
        <v>0</v>
      </c>
      <c r="AN24" s="17">
        <v>0</v>
      </c>
      <c r="AO24" s="14">
        <v>0</v>
      </c>
      <c r="AP24" s="17">
        <v>2</v>
      </c>
      <c r="AQ24" s="14">
        <v>0.25</v>
      </c>
      <c r="AR24" s="17">
        <v>0</v>
      </c>
      <c r="AS24" s="15">
        <v>0</v>
      </c>
      <c r="AT24" s="14">
        <v>0</v>
      </c>
      <c r="AU24" s="17">
        <v>0.15</v>
      </c>
      <c r="AV24" s="17">
        <f t="shared" si="7"/>
        <v>2</v>
      </c>
      <c r="AW24" s="16">
        <v>2</v>
      </c>
      <c r="AX24" s="17">
        <v>0</v>
      </c>
      <c r="AY24" s="16">
        <v>0</v>
      </c>
      <c r="AZ24" s="13">
        <f t="shared" si="8"/>
        <v>14.625</v>
      </c>
      <c r="BA24" s="14">
        <f t="shared" si="9"/>
        <v>13</v>
      </c>
      <c r="BB24" s="14">
        <f t="shared" si="10"/>
        <v>9</v>
      </c>
      <c r="BC24" s="17">
        <v>12.75</v>
      </c>
      <c r="BD24" s="14">
        <v>0</v>
      </c>
      <c r="BE24" s="16">
        <v>4.8</v>
      </c>
      <c r="BF24" s="15">
        <f t="shared" si="11"/>
        <v>2</v>
      </c>
      <c r="BG24" s="15">
        <v>1</v>
      </c>
      <c r="BH24" s="15">
        <v>1</v>
      </c>
      <c r="BI24" s="16">
        <v>0</v>
      </c>
      <c r="BJ24" s="13">
        <v>1.625</v>
      </c>
      <c r="BK24" s="16">
        <v>0</v>
      </c>
      <c r="BL24" s="13">
        <v>0</v>
      </c>
      <c r="BM24" s="14">
        <v>0</v>
      </c>
      <c r="BN24" s="14">
        <v>1.25</v>
      </c>
      <c r="BO24" s="14">
        <v>0.375</v>
      </c>
      <c r="BP24" s="13">
        <v>0</v>
      </c>
    </row>
    <row r="25" spans="1:68" ht="15">
      <c r="A25" s="12">
        <v>21</v>
      </c>
      <c r="B25" s="12" t="s">
        <v>211</v>
      </c>
      <c r="C25" s="12" t="s">
        <v>212</v>
      </c>
      <c r="D25" s="12" t="s">
        <v>213</v>
      </c>
      <c r="E25" s="12" t="s">
        <v>214</v>
      </c>
      <c r="F25" s="12" t="s">
        <v>135</v>
      </c>
      <c r="G25" s="12" t="s">
        <v>136</v>
      </c>
      <c r="H25" s="13">
        <f t="shared" si="0"/>
        <v>30.9375</v>
      </c>
      <c r="I25" s="14">
        <f t="shared" si="1"/>
        <v>11</v>
      </c>
      <c r="J25" s="15">
        <f t="shared" si="2"/>
        <v>6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2</v>
      </c>
      <c r="R25" s="15">
        <v>0</v>
      </c>
      <c r="S25" s="15">
        <v>0</v>
      </c>
      <c r="T25" s="16">
        <f t="shared" si="3"/>
        <v>2</v>
      </c>
      <c r="U25" s="15">
        <v>0</v>
      </c>
      <c r="V25" s="15">
        <v>0</v>
      </c>
      <c r="W25" s="16">
        <v>1</v>
      </c>
      <c r="X25" s="16">
        <v>1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19.9375</v>
      </c>
      <c r="BA25" s="14">
        <f t="shared" si="9"/>
        <v>12</v>
      </c>
      <c r="BB25" s="14">
        <f t="shared" si="10"/>
        <v>9</v>
      </c>
      <c r="BC25" s="17">
        <v>18.25</v>
      </c>
      <c r="BD25" s="14">
        <v>0</v>
      </c>
      <c r="BE25" s="16">
        <v>0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7.9375</v>
      </c>
      <c r="BK25" s="16">
        <v>0</v>
      </c>
      <c r="BL25" s="13">
        <v>0</v>
      </c>
      <c r="BM25" s="14">
        <v>6</v>
      </c>
      <c r="BN25" s="14">
        <v>0</v>
      </c>
      <c r="BO25" s="14">
        <v>0.25</v>
      </c>
      <c r="BP25" s="13">
        <v>1.6875</v>
      </c>
    </row>
    <row r="26" spans="1:68" ht="15">
      <c r="A26" s="12">
        <v>22</v>
      </c>
      <c r="B26" s="12" t="s">
        <v>202</v>
      </c>
      <c r="C26" s="12" t="s">
        <v>203</v>
      </c>
      <c r="D26" s="12" t="s">
        <v>204</v>
      </c>
      <c r="E26" s="12" t="s">
        <v>154</v>
      </c>
      <c r="F26" s="12" t="s">
        <v>135</v>
      </c>
      <c r="G26" s="12" t="s">
        <v>136</v>
      </c>
      <c r="H26" s="13">
        <f t="shared" si="0"/>
        <v>30.825</v>
      </c>
      <c r="I26" s="14">
        <f t="shared" si="1"/>
        <v>12.7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1.7</v>
      </c>
      <c r="U26" s="15">
        <v>0</v>
      </c>
      <c r="V26" s="15">
        <v>0</v>
      </c>
      <c r="W26" s="16">
        <v>1</v>
      </c>
      <c r="X26" s="16">
        <v>0.7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3.5</v>
      </c>
      <c r="AD26" s="15">
        <v>3</v>
      </c>
      <c r="AE26" s="15">
        <v>0</v>
      </c>
      <c r="AF26" s="15">
        <v>0</v>
      </c>
      <c r="AG26" s="15">
        <v>0</v>
      </c>
      <c r="AH26" s="15">
        <v>0</v>
      </c>
      <c r="AI26" s="16">
        <v>0.5</v>
      </c>
      <c r="AJ26" s="14">
        <f t="shared" si="5"/>
        <v>0.5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0.5</v>
      </c>
      <c r="AW26" s="16">
        <v>0.5</v>
      </c>
      <c r="AX26" s="17">
        <v>0</v>
      </c>
      <c r="AY26" s="16">
        <v>0</v>
      </c>
      <c r="AZ26" s="13">
        <f t="shared" si="8"/>
        <v>18.125</v>
      </c>
      <c r="BA26" s="14">
        <f t="shared" si="9"/>
        <v>10</v>
      </c>
      <c r="BB26" s="14">
        <f t="shared" si="10"/>
        <v>9</v>
      </c>
      <c r="BC26" s="17">
        <v>9.5</v>
      </c>
      <c r="BD26" s="14">
        <v>0</v>
      </c>
      <c r="BE26" s="16">
        <v>0</v>
      </c>
      <c r="BF26" s="15">
        <f t="shared" si="11"/>
        <v>1</v>
      </c>
      <c r="BG26" s="15">
        <v>1</v>
      </c>
      <c r="BH26" s="15">
        <v>0</v>
      </c>
      <c r="BI26" s="16">
        <v>0</v>
      </c>
      <c r="BJ26" s="13">
        <v>8.125</v>
      </c>
      <c r="BK26" s="16">
        <v>0</v>
      </c>
      <c r="BL26" s="13">
        <v>0</v>
      </c>
      <c r="BM26" s="14">
        <v>6</v>
      </c>
      <c r="BN26" s="14">
        <v>0</v>
      </c>
      <c r="BO26" s="14">
        <v>2.125</v>
      </c>
      <c r="BP26" s="13">
        <v>0</v>
      </c>
    </row>
    <row r="27" spans="1:68" ht="15">
      <c r="A27" s="12">
        <v>23</v>
      </c>
      <c r="B27" s="12" t="s">
        <v>236</v>
      </c>
      <c r="C27" s="12" t="s">
        <v>237</v>
      </c>
      <c r="D27" s="12" t="s">
        <v>238</v>
      </c>
      <c r="E27" s="12" t="s">
        <v>229</v>
      </c>
      <c r="F27" s="12" t="s">
        <v>135</v>
      </c>
      <c r="G27" s="12" t="s">
        <v>136</v>
      </c>
      <c r="H27" s="13">
        <f t="shared" si="0"/>
        <v>30.8</v>
      </c>
      <c r="I27" s="14">
        <f t="shared" si="1"/>
        <v>11.8</v>
      </c>
      <c r="J27" s="15">
        <f t="shared" si="2"/>
        <v>7</v>
      </c>
      <c r="K27" s="15">
        <v>0</v>
      </c>
      <c r="L27" s="15">
        <v>0</v>
      </c>
      <c r="M27" s="15">
        <v>4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0.8</v>
      </c>
      <c r="AK27" s="14">
        <f t="shared" si="6"/>
        <v>0.8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0.5</v>
      </c>
      <c r="AR27" s="17">
        <v>0</v>
      </c>
      <c r="AS27" s="15">
        <v>0</v>
      </c>
      <c r="AT27" s="14">
        <v>0</v>
      </c>
      <c r="AU27" s="17">
        <v>0.3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19</v>
      </c>
      <c r="BA27" s="14">
        <f t="shared" si="9"/>
        <v>13</v>
      </c>
      <c r="BB27" s="14">
        <f t="shared" si="10"/>
        <v>9</v>
      </c>
      <c r="BC27" s="17">
        <v>12</v>
      </c>
      <c r="BD27" s="14">
        <v>0</v>
      </c>
      <c r="BE27" s="16">
        <v>5</v>
      </c>
      <c r="BF27" s="15">
        <f t="shared" si="11"/>
        <v>4</v>
      </c>
      <c r="BG27" s="15">
        <v>1</v>
      </c>
      <c r="BH27" s="15">
        <v>3</v>
      </c>
      <c r="BI27" s="16">
        <v>0</v>
      </c>
      <c r="BJ27" s="13">
        <v>6</v>
      </c>
      <c r="BK27" s="16">
        <v>0</v>
      </c>
      <c r="BL27" s="13">
        <v>0</v>
      </c>
      <c r="BM27" s="14">
        <v>6</v>
      </c>
      <c r="BN27" s="14">
        <v>0</v>
      </c>
      <c r="BO27" s="14">
        <v>0</v>
      </c>
      <c r="BP27" s="13">
        <v>0</v>
      </c>
    </row>
    <row r="28" spans="1:68" ht="15">
      <c r="A28" s="12">
        <v>24</v>
      </c>
      <c r="B28" s="12" t="s">
        <v>148</v>
      </c>
      <c r="C28" s="12" t="s">
        <v>149</v>
      </c>
      <c r="D28" s="12" t="s">
        <v>150</v>
      </c>
      <c r="E28" s="12" t="s">
        <v>134</v>
      </c>
      <c r="F28" s="12" t="s">
        <v>135</v>
      </c>
      <c r="G28" s="12" t="s">
        <v>136</v>
      </c>
      <c r="H28" s="13">
        <f t="shared" si="0"/>
        <v>30.55</v>
      </c>
      <c r="I28" s="14">
        <f t="shared" si="1"/>
        <v>14.55</v>
      </c>
      <c r="J28" s="15">
        <f t="shared" si="2"/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2.8</v>
      </c>
      <c r="U28" s="15">
        <v>0</v>
      </c>
      <c r="V28" s="15">
        <v>1</v>
      </c>
      <c r="W28" s="16">
        <v>1</v>
      </c>
      <c r="X28" s="16">
        <v>0.3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4"/>
        <v>3.5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0.5</v>
      </c>
      <c r="AJ28" s="14">
        <f t="shared" si="5"/>
        <v>1.25</v>
      </c>
      <c r="AK28" s="14">
        <f t="shared" si="6"/>
        <v>1.25</v>
      </c>
      <c r="AL28" s="15">
        <v>0</v>
      </c>
      <c r="AM28" s="16">
        <v>0</v>
      </c>
      <c r="AN28" s="17">
        <v>0</v>
      </c>
      <c r="AO28" s="14">
        <v>0</v>
      </c>
      <c r="AP28" s="17">
        <v>1.25</v>
      </c>
      <c r="AQ28" s="14">
        <v>0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16</v>
      </c>
      <c r="BA28" s="14">
        <f t="shared" si="9"/>
        <v>13</v>
      </c>
      <c r="BB28" s="14">
        <f t="shared" si="10"/>
        <v>9</v>
      </c>
      <c r="BC28" s="17">
        <v>15.5</v>
      </c>
      <c r="BD28" s="14">
        <v>0</v>
      </c>
      <c r="BE28" s="16">
        <v>3.8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3</v>
      </c>
      <c r="BK28" s="16">
        <v>0</v>
      </c>
      <c r="BL28" s="13">
        <v>0</v>
      </c>
      <c r="BM28" s="14">
        <v>0</v>
      </c>
      <c r="BN28" s="14">
        <v>0</v>
      </c>
      <c r="BO28" s="14">
        <v>3</v>
      </c>
      <c r="BP28" s="13">
        <v>0</v>
      </c>
    </row>
    <row r="29" spans="1:68" ht="15">
      <c r="A29" s="12">
        <v>25</v>
      </c>
      <c r="B29" s="12" t="s">
        <v>335</v>
      </c>
      <c r="C29" s="12" t="s">
        <v>336</v>
      </c>
      <c r="D29" s="12" t="s">
        <v>337</v>
      </c>
      <c r="E29" s="12" t="s">
        <v>158</v>
      </c>
      <c r="F29" s="12" t="s">
        <v>135</v>
      </c>
      <c r="G29" s="12" t="s">
        <v>136</v>
      </c>
      <c r="H29" s="13">
        <f t="shared" si="0"/>
        <v>30</v>
      </c>
      <c r="I29" s="14">
        <f t="shared" si="1"/>
        <v>9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</v>
      </c>
      <c r="U29" s="15">
        <v>1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21</v>
      </c>
      <c r="BA29" s="14">
        <f t="shared" si="9"/>
        <v>12</v>
      </c>
      <c r="BB29" s="14">
        <f t="shared" si="10"/>
        <v>9</v>
      </c>
      <c r="BC29" s="17">
        <v>22.75</v>
      </c>
      <c r="BD29" s="14">
        <v>0</v>
      </c>
      <c r="BE29" s="16">
        <v>0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9</v>
      </c>
      <c r="BK29" s="16">
        <v>0</v>
      </c>
      <c r="BL29" s="13">
        <v>0</v>
      </c>
      <c r="BM29" s="14">
        <v>6</v>
      </c>
      <c r="BN29" s="14">
        <v>3</v>
      </c>
      <c r="BO29" s="14">
        <v>0</v>
      </c>
      <c r="BP29" s="13">
        <v>0</v>
      </c>
    </row>
    <row r="30" spans="1:68" ht="15">
      <c r="A30" s="12">
        <v>26</v>
      </c>
      <c r="B30" s="12" t="s">
        <v>159</v>
      </c>
      <c r="C30" s="12" t="s">
        <v>160</v>
      </c>
      <c r="D30" s="12" t="s">
        <v>161</v>
      </c>
      <c r="E30" s="12" t="s">
        <v>144</v>
      </c>
      <c r="F30" s="12" t="s">
        <v>135</v>
      </c>
      <c r="G30" s="12" t="s">
        <v>136</v>
      </c>
      <c r="H30" s="13">
        <f t="shared" si="0"/>
        <v>29.6</v>
      </c>
      <c r="I30" s="14">
        <f t="shared" si="1"/>
        <v>10.6</v>
      </c>
      <c r="J30" s="15">
        <f t="shared" si="2"/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3.5</v>
      </c>
      <c r="U30" s="15">
        <v>0</v>
      </c>
      <c r="V30" s="15">
        <v>1</v>
      </c>
      <c r="W30" s="16">
        <v>1</v>
      </c>
      <c r="X30" s="16">
        <v>0.5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0.1</v>
      </c>
      <c r="AK30" s="14">
        <f t="shared" si="6"/>
        <v>0.1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0.1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19</v>
      </c>
      <c r="BA30" s="14">
        <f t="shared" si="9"/>
        <v>13</v>
      </c>
      <c r="BB30" s="14">
        <f t="shared" si="10"/>
        <v>9</v>
      </c>
      <c r="BC30" s="17">
        <v>15.5</v>
      </c>
      <c r="BD30" s="14">
        <v>0</v>
      </c>
      <c r="BE30" s="16">
        <v>5</v>
      </c>
      <c r="BF30" s="15">
        <f t="shared" si="11"/>
        <v>3</v>
      </c>
      <c r="BG30" s="15">
        <v>0</v>
      </c>
      <c r="BH30" s="15">
        <v>3</v>
      </c>
      <c r="BI30" s="16">
        <v>0</v>
      </c>
      <c r="BJ30" s="13">
        <v>6</v>
      </c>
      <c r="BK30" s="16">
        <v>0</v>
      </c>
      <c r="BL30" s="13">
        <v>0</v>
      </c>
      <c r="BM30" s="14">
        <v>5</v>
      </c>
      <c r="BN30" s="14">
        <v>1</v>
      </c>
      <c r="BO30" s="14">
        <v>0</v>
      </c>
      <c r="BP30" s="13">
        <v>0</v>
      </c>
    </row>
    <row r="31" spans="1:68" ht="15">
      <c r="A31" s="12">
        <v>27</v>
      </c>
      <c r="B31" s="12" t="s">
        <v>195</v>
      </c>
      <c r="C31" s="12" t="s">
        <v>196</v>
      </c>
      <c r="D31" s="12" t="s">
        <v>197</v>
      </c>
      <c r="E31" s="12" t="s">
        <v>175</v>
      </c>
      <c r="F31" s="12" t="s">
        <v>135</v>
      </c>
      <c r="G31" s="12" t="s">
        <v>136</v>
      </c>
      <c r="H31" s="13">
        <f t="shared" si="0"/>
        <v>29.3</v>
      </c>
      <c r="I31" s="14">
        <f t="shared" si="1"/>
        <v>14.5</v>
      </c>
      <c r="J31" s="15">
        <f t="shared" si="2"/>
        <v>7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3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0.7</v>
      </c>
      <c r="Y31" s="15">
        <v>0</v>
      </c>
      <c r="Z31" s="16">
        <v>0</v>
      </c>
      <c r="AA31" s="15">
        <v>0</v>
      </c>
      <c r="AB31" s="16">
        <v>0.5</v>
      </c>
      <c r="AC31" s="16">
        <f t="shared" si="4"/>
        <v>3.5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14.8</v>
      </c>
      <c r="BA31" s="14">
        <f t="shared" si="9"/>
        <v>11.8</v>
      </c>
      <c r="BB31" s="14">
        <f t="shared" si="10"/>
        <v>7.5</v>
      </c>
      <c r="BC31" s="17">
        <v>7.5</v>
      </c>
      <c r="BD31" s="14">
        <v>0</v>
      </c>
      <c r="BE31" s="16">
        <v>0.3</v>
      </c>
      <c r="BF31" s="15">
        <f t="shared" si="11"/>
        <v>4</v>
      </c>
      <c r="BG31" s="15">
        <v>2</v>
      </c>
      <c r="BH31" s="15">
        <v>3</v>
      </c>
      <c r="BI31" s="16">
        <v>0</v>
      </c>
      <c r="BJ31" s="13">
        <v>3</v>
      </c>
      <c r="BK31" s="16">
        <v>0</v>
      </c>
      <c r="BL31" s="13">
        <v>0</v>
      </c>
      <c r="BM31" s="14">
        <v>0</v>
      </c>
      <c r="BN31" s="14">
        <v>0</v>
      </c>
      <c r="BO31" s="14">
        <v>3</v>
      </c>
      <c r="BP31" s="13">
        <v>0</v>
      </c>
    </row>
    <row r="32" spans="1:68" ht="15">
      <c r="A32" s="12">
        <v>28</v>
      </c>
      <c r="B32" s="12" t="s">
        <v>317</v>
      </c>
      <c r="C32" s="12" t="s">
        <v>318</v>
      </c>
      <c r="D32" s="12" t="s">
        <v>319</v>
      </c>
      <c r="E32" s="12" t="s">
        <v>175</v>
      </c>
      <c r="F32" s="12" t="s">
        <v>135</v>
      </c>
      <c r="G32" s="12" t="s">
        <v>136</v>
      </c>
      <c r="H32" s="13">
        <f t="shared" si="0"/>
        <v>29.125</v>
      </c>
      <c r="I32" s="14">
        <f t="shared" si="1"/>
        <v>16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0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4"/>
        <v>3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5</v>
      </c>
      <c r="AK32" s="14">
        <f t="shared" si="6"/>
        <v>3</v>
      </c>
      <c r="AL32" s="15">
        <v>2</v>
      </c>
      <c r="AM32" s="16">
        <v>0</v>
      </c>
      <c r="AN32" s="17">
        <v>0</v>
      </c>
      <c r="AO32" s="14">
        <v>0</v>
      </c>
      <c r="AP32" s="17">
        <v>1</v>
      </c>
      <c r="AQ32" s="14">
        <v>1.75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2</v>
      </c>
      <c r="AW32" s="16">
        <v>1.5</v>
      </c>
      <c r="AX32" s="17">
        <v>0.5</v>
      </c>
      <c r="AY32" s="16">
        <v>0</v>
      </c>
      <c r="AZ32" s="13">
        <f t="shared" si="8"/>
        <v>13.125</v>
      </c>
      <c r="BA32" s="14">
        <f t="shared" si="9"/>
        <v>13</v>
      </c>
      <c r="BB32" s="14">
        <f t="shared" si="10"/>
        <v>9</v>
      </c>
      <c r="BC32" s="17">
        <v>10.25</v>
      </c>
      <c r="BD32" s="14">
        <v>0</v>
      </c>
      <c r="BE32" s="16">
        <v>2.9</v>
      </c>
      <c r="BF32" s="15">
        <f t="shared" si="11"/>
        <v>3</v>
      </c>
      <c r="BG32" s="15">
        <v>0</v>
      </c>
      <c r="BH32" s="15">
        <v>3</v>
      </c>
      <c r="BI32" s="16">
        <v>0</v>
      </c>
      <c r="BJ32" s="13">
        <v>0.125</v>
      </c>
      <c r="BK32" s="16">
        <v>0</v>
      </c>
      <c r="BL32" s="13">
        <v>0</v>
      </c>
      <c r="BM32" s="14">
        <v>0</v>
      </c>
      <c r="BN32" s="14">
        <v>0</v>
      </c>
      <c r="BO32" s="14">
        <v>0.125</v>
      </c>
      <c r="BP32" s="13">
        <v>0</v>
      </c>
    </row>
    <row r="33" spans="1:68" ht="15">
      <c r="A33" s="12">
        <v>29</v>
      </c>
      <c r="B33" s="12" t="s">
        <v>326</v>
      </c>
      <c r="C33" s="12" t="s">
        <v>327</v>
      </c>
      <c r="D33" s="12" t="s">
        <v>328</v>
      </c>
      <c r="E33" s="12" t="s">
        <v>154</v>
      </c>
      <c r="F33" s="12" t="s">
        <v>135</v>
      </c>
      <c r="G33" s="12" t="s">
        <v>136</v>
      </c>
      <c r="H33" s="13">
        <f t="shared" si="0"/>
        <v>29.075</v>
      </c>
      <c r="I33" s="14">
        <f t="shared" si="1"/>
        <v>4.075</v>
      </c>
      <c r="J33" s="15">
        <f t="shared" si="2"/>
        <v>2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0</v>
      </c>
      <c r="T33" s="16">
        <f t="shared" si="3"/>
        <v>1.7</v>
      </c>
      <c r="U33" s="15">
        <v>0</v>
      </c>
      <c r="V33" s="15">
        <v>1</v>
      </c>
      <c r="W33" s="16">
        <v>0.7</v>
      </c>
      <c r="X33" s="16">
        <v>0</v>
      </c>
      <c r="Y33" s="15">
        <v>0</v>
      </c>
      <c r="Z33" s="16">
        <v>0</v>
      </c>
      <c r="AA33" s="15">
        <v>0</v>
      </c>
      <c r="AB33" s="16">
        <v>0</v>
      </c>
      <c r="AC33" s="16">
        <f t="shared" si="4"/>
        <v>0</v>
      </c>
      <c r="AD33" s="15"/>
      <c r="AE33" s="15"/>
      <c r="AF33" s="15"/>
      <c r="AG33" s="15"/>
      <c r="AH33" s="15"/>
      <c r="AI33" s="16"/>
      <c r="AJ33" s="14">
        <f t="shared" si="5"/>
        <v>0.375</v>
      </c>
      <c r="AK33" s="14">
        <f t="shared" si="6"/>
        <v>0.375</v>
      </c>
      <c r="AL33" s="15">
        <v>0</v>
      </c>
      <c r="AM33" s="16">
        <v>0</v>
      </c>
      <c r="AN33" s="17">
        <v>0</v>
      </c>
      <c r="AO33" s="14">
        <v>0</v>
      </c>
      <c r="AP33" s="17">
        <v>0.25</v>
      </c>
      <c r="AQ33" s="14">
        <v>0.125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25</v>
      </c>
      <c r="BA33" s="14">
        <f t="shared" si="9"/>
        <v>13</v>
      </c>
      <c r="BB33" s="14">
        <f t="shared" si="10"/>
        <v>9</v>
      </c>
      <c r="BC33" s="17">
        <v>24.5</v>
      </c>
      <c r="BD33" s="14">
        <v>0</v>
      </c>
      <c r="BE33" s="16">
        <v>0</v>
      </c>
      <c r="BF33" s="15">
        <f t="shared" si="11"/>
        <v>4</v>
      </c>
      <c r="BG33" s="15">
        <v>1</v>
      </c>
      <c r="BH33" s="15">
        <v>3</v>
      </c>
      <c r="BI33" s="16">
        <v>0</v>
      </c>
      <c r="BJ33" s="13">
        <v>12</v>
      </c>
      <c r="BK33" s="16">
        <v>0</v>
      </c>
      <c r="BL33" s="13">
        <v>6</v>
      </c>
      <c r="BM33" s="14">
        <v>6</v>
      </c>
      <c r="BN33" s="14">
        <v>0</v>
      </c>
      <c r="BO33" s="14">
        <v>2.875</v>
      </c>
      <c r="BP33" s="13">
        <v>0</v>
      </c>
    </row>
    <row r="34" spans="1:68" ht="15">
      <c r="A34" s="12">
        <v>30</v>
      </c>
      <c r="B34" s="12" t="s">
        <v>155</v>
      </c>
      <c r="C34" s="12" t="s">
        <v>156</v>
      </c>
      <c r="D34" s="12" t="s">
        <v>157</v>
      </c>
      <c r="E34" s="12" t="s">
        <v>158</v>
      </c>
      <c r="F34" s="12" t="s">
        <v>135</v>
      </c>
      <c r="G34" s="12" t="s">
        <v>136</v>
      </c>
      <c r="H34" s="13">
        <f t="shared" si="0"/>
        <v>29.05</v>
      </c>
      <c r="I34" s="14">
        <f t="shared" si="1"/>
        <v>10.05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2.3</v>
      </c>
      <c r="U34" s="15">
        <v>0</v>
      </c>
      <c r="V34" s="15">
        <v>0</v>
      </c>
      <c r="W34" s="16">
        <v>1</v>
      </c>
      <c r="X34" s="16">
        <v>0.8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0.75</v>
      </c>
      <c r="AK34" s="14">
        <f t="shared" si="6"/>
        <v>0.25</v>
      </c>
      <c r="AL34" s="15">
        <v>0</v>
      </c>
      <c r="AM34" s="16">
        <v>0</v>
      </c>
      <c r="AN34" s="17">
        <v>0.25</v>
      </c>
      <c r="AO34" s="14">
        <v>0</v>
      </c>
      <c r="AP34" s="17">
        <v>0</v>
      </c>
      <c r="AQ34" s="14">
        <v>0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0.5</v>
      </c>
      <c r="AW34" s="16">
        <v>0.5</v>
      </c>
      <c r="AX34" s="17">
        <v>0</v>
      </c>
      <c r="AY34" s="16">
        <v>0</v>
      </c>
      <c r="AZ34" s="13">
        <f t="shared" si="8"/>
        <v>19</v>
      </c>
      <c r="BA34" s="14">
        <f t="shared" si="9"/>
        <v>12</v>
      </c>
      <c r="BB34" s="14">
        <f t="shared" si="10"/>
        <v>9</v>
      </c>
      <c r="BC34" s="17">
        <v>13.5</v>
      </c>
      <c r="BD34" s="14">
        <v>0</v>
      </c>
      <c r="BE34" s="16">
        <v>0</v>
      </c>
      <c r="BF34" s="15">
        <f t="shared" si="11"/>
        <v>3</v>
      </c>
      <c r="BG34" s="15">
        <v>0</v>
      </c>
      <c r="BH34" s="15">
        <v>3</v>
      </c>
      <c r="BI34" s="16">
        <v>0</v>
      </c>
      <c r="BJ34" s="13">
        <v>7</v>
      </c>
      <c r="BK34" s="16">
        <v>0</v>
      </c>
      <c r="BL34" s="13">
        <v>0</v>
      </c>
      <c r="BM34" s="14">
        <v>3.75</v>
      </c>
      <c r="BN34" s="14">
        <v>3.25</v>
      </c>
      <c r="BO34" s="14">
        <v>0</v>
      </c>
      <c r="BP34" s="13">
        <v>0</v>
      </c>
    </row>
    <row r="35" spans="1:68" ht="15">
      <c r="A35" s="12">
        <v>31</v>
      </c>
      <c r="B35" s="12" t="s">
        <v>179</v>
      </c>
      <c r="C35" s="12" t="s">
        <v>180</v>
      </c>
      <c r="D35" s="12" t="s">
        <v>181</v>
      </c>
      <c r="E35" s="12" t="s">
        <v>140</v>
      </c>
      <c r="F35" s="12" t="s">
        <v>135</v>
      </c>
      <c r="G35" s="12" t="s">
        <v>136</v>
      </c>
      <c r="H35" s="13">
        <f t="shared" si="0"/>
        <v>28.7</v>
      </c>
      <c r="I35" s="14">
        <f t="shared" si="1"/>
        <v>16.75</v>
      </c>
      <c r="J35" s="15">
        <f t="shared" si="2"/>
        <v>10</v>
      </c>
      <c r="K35" s="15">
        <v>6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0</v>
      </c>
      <c r="U35" s="15">
        <v>0</v>
      </c>
      <c r="V35" s="15">
        <v>0</v>
      </c>
      <c r="W35" s="16">
        <v>0</v>
      </c>
      <c r="X35" s="16">
        <v>0</v>
      </c>
      <c r="Y35" s="15">
        <v>0</v>
      </c>
      <c r="Z35" s="16">
        <v>0</v>
      </c>
      <c r="AA35" s="15">
        <v>0</v>
      </c>
      <c r="AB35" s="16">
        <v>0</v>
      </c>
      <c r="AC35" s="16">
        <f t="shared" si="4"/>
        <v>3.5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0.5</v>
      </c>
      <c r="AJ35" s="14">
        <f t="shared" si="5"/>
        <v>3.25</v>
      </c>
      <c r="AK35" s="14">
        <f t="shared" si="6"/>
        <v>2.25</v>
      </c>
      <c r="AL35" s="15">
        <v>2</v>
      </c>
      <c r="AM35" s="16">
        <v>0</v>
      </c>
      <c r="AN35" s="17">
        <v>0</v>
      </c>
      <c r="AO35" s="14">
        <v>0</v>
      </c>
      <c r="AP35" s="17">
        <v>0</v>
      </c>
      <c r="AQ35" s="14">
        <v>0.25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1</v>
      </c>
      <c r="AW35" s="16">
        <v>1</v>
      </c>
      <c r="AX35" s="17">
        <v>0</v>
      </c>
      <c r="AY35" s="16">
        <v>0</v>
      </c>
      <c r="AZ35" s="13">
        <f t="shared" si="8"/>
        <v>11.95</v>
      </c>
      <c r="BA35" s="14">
        <f t="shared" si="9"/>
        <v>11.95</v>
      </c>
      <c r="BB35" s="14">
        <f t="shared" si="10"/>
        <v>7.75</v>
      </c>
      <c r="BC35" s="17">
        <v>7.75</v>
      </c>
      <c r="BD35" s="14">
        <v>0</v>
      </c>
      <c r="BE35" s="16">
        <v>0.2</v>
      </c>
      <c r="BF35" s="15">
        <f t="shared" si="11"/>
        <v>4</v>
      </c>
      <c r="BG35" s="15">
        <v>2</v>
      </c>
      <c r="BH35" s="15">
        <v>3</v>
      </c>
      <c r="BI35" s="16">
        <v>0</v>
      </c>
      <c r="BJ35" s="13">
        <v>0</v>
      </c>
      <c r="BK35" s="16">
        <v>0</v>
      </c>
      <c r="BL35" s="13">
        <v>0</v>
      </c>
      <c r="BM35" s="14">
        <v>0</v>
      </c>
      <c r="BN35" s="14">
        <v>0</v>
      </c>
      <c r="BO35" s="14">
        <v>0</v>
      </c>
      <c r="BP35" s="13">
        <v>0</v>
      </c>
    </row>
    <row r="36" spans="1:68" ht="15">
      <c r="A36" s="12">
        <v>32</v>
      </c>
      <c r="B36" s="12" t="s">
        <v>271</v>
      </c>
      <c r="C36" s="12" t="s">
        <v>272</v>
      </c>
      <c r="D36" s="12" t="s">
        <v>273</v>
      </c>
      <c r="E36" s="12" t="s">
        <v>134</v>
      </c>
      <c r="F36" s="12" t="s">
        <v>135</v>
      </c>
      <c r="G36" s="12" t="s">
        <v>136</v>
      </c>
      <c r="H36" s="13">
        <f t="shared" si="0"/>
        <v>28.4</v>
      </c>
      <c r="I36" s="14">
        <f t="shared" si="1"/>
        <v>13.4</v>
      </c>
      <c r="J36" s="15">
        <f t="shared" si="2"/>
        <v>7</v>
      </c>
      <c r="K36" s="15">
        <v>0</v>
      </c>
      <c r="L36" s="15">
        <v>0</v>
      </c>
      <c r="M36" s="15">
        <v>4</v>
      </c>
      <c r="N36" s="15">
        <v>3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2.4</v>
      </c>
      <c r="U36" s="15">
        <v>0</v>
      </c>
      <c r="V36" s="15">
        <v>0</v>
      </c>
      <c r="W36" s="16">
        <v>1</v>
      </c>
      <c r="X36" s="16">
        <v>0.9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4</v>
      </c>
      <c r="AD36" s="15">
        <v>3</v>
      </c>
      <c r="AE36" s="15">
        <v>0</v>
      </c>
      <c r="AF36" s="15">
        <v>0</v>
      </c>
      <c r="AG36" s="15">
        <v>0</v>
      </c>
      <c r="AH36" s="15">
        <v>1</v>
      </c>
      <c r="AI36" s="16">
        <v>0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15</v>
      </c>
      <c r="BA36" s="14">
        <f t="shared" si="9"/>
        <v>13</v>
      </c>
      <c r="BB36" s="14">
        <f t="shared" si="10"/>
        <v>6.25</v>
      </c>
      <c r="BC36" s="17">
        <v>6.25</v>
      </c>
      <c r="BD36" s="14">
        <v>0</v>
      </c>
      <c r="BE36" s="16">
        <v>5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2</v>
      </c>
      <c r="BK36" s="16">
        <v>0</v>
      </c>
      <c r="BL36" s="13">
        <v>0</v>
      </c>
      <c r="BM36" s="14">
        <v>0</v>
      </c>
      <c r="BN36" s="14">
        <v>1</v>
      </c>
      <c r="BO36" s="14">
        <v>0</v>
      </c>
      <c r="BP36" s="13">
        <v>1</v>
      </c>
    </row>
    <row r="37" spans="1:68" ht="15">
      <c r="A37" s="12">
        <v>33</v>
      </c>
      <c r="B37" s="12" t="s">
        <v>189</v>
      </c>
      <c r="C37" s="12" t="s">
        <v>190</v>
      </c>
      <c r="D37" s="12" t="s">
        <v>191</v>
      </c>
      <c r="E37" s="12" t="s">
        <v>175</v>
      </c>
      <c r="F37" s="12" t="s">
        <v>135</v>
      </c>
      <c r="G37" s="12" t="s">
        <v>136</v>
      </c>
      <c r="H37" s="13">
        <f aca="true" t="shared" si="12" ref="H37:H68">I37+AZ37</f>
        <v>27.875</v>
      </c>
      <c r="I37" s="14">
        <f aca="true" t="shared" si="13" ref="I37:I68">MIN(J37+T37+AC37+AJ37+AY37,$I$3)</f>
        <v>9</v>
      </c>
      <c r="J37" s="15">
        <f aca="true" t="shared" si="14" ref="J37:J68"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 aca="true" t="shared" si="15" ref="T37:T68">MIN(SUM(U37:AB37),$T$3)</f>
        <v>4</v>
      </c>
      <c r="U37" s="15">
        <v>0</v>
      </c>
      <c r="V37" s="15">
        <v>2</v>
      </c>
      <c r="W37" s="16">
        <v>1</v>
      </c>
      <c r="X37" s="16">
        <v>0.9</v>
      </c>
      <c r="Y37" s="15">
        <v>0</v>
      </c>
      <c r="Z37" s="16">
        <v>0</v>
      </c>
      <c r="AA37" s="15">
        <v>1</v>
      </c>
      <c r="AB37" s="16">
        <v>0</v>
      </c>
      <c r="AC37" s="16">
        <f aca="true" t="shared" si="16" ref="AC37:AC68">MIN(SUM(AD37:AI37),$AC$3)</f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aca="true" t="shared" si="17" ref="AJ37:AJ68">MIN(AK37+AV37,$AJ$3)</f>
        <v>0</v>
      </c>
      <c r="AK37" s="14">
        <f aca="true" t="shared" si="18" ref="AK37:AK68">MIN(SUM(AL37:AU37),$AK$3)</f>
        <v>0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aca="true" t="shared" si="19" ref="AV37:AV68">MIN(SUM(AW37:AX37),$AV$3)</f>
        <v>0</v>
      </c>
      <c r="AW37" s="16">
        <v>0</v>
      </c>
      <c r="AX37" s="17">
        <v>0</v>
      </c>
      <c r="AY37" s="16">
        <v>0</v>
      </c>
      <c r="AZ37" s="13">
        <f aca="true" t="shared" si="20" ref="AZ37:AZ68">MIN(BA37+BI37+BJ37,$AZ$3)</f>
        <v>18.875</v>
      </c>
      <c r="BA37" s="14">
        <f aca="true" t="shared" si="21" ref="BA37:BA68">MIN(BB37+BE37+BF37,$BA$3)</f>
        <v>12</v>
      </c>
      <c r="BB37" s="14">
        <f aca="true" t="shared" si="22" ref="BB37:BB68">MIN(SUM(BC37:BD37),$BB$3)</f>
        <v>9</v>
      </c>
      <c r="BC37" s="17">
        <v>18.25</v>
      </c>
      <c r="BD37" s="14">
        <v>0</v>
      </c>
      <c r="BE37" s="16">
        <v>0</v>
      </c>
      <c r="BF37" s="15">
        <f aca="true" t="shared" si="23" ref="BF37:BF68">MIN(SUM(BG37:BH37),$BF$3)</f>
        <v>3</v>
      </c>
      <c r="BG37" s="15">
        <v>0</v>
      </c>
      <c r="BH37" s="15">
        <v>3</v>
      </c>
      <c r="BI37" s="16">
        <v>0</v>
      </c>
      <c r="BJ37" s="13">
        <v>6.875</v>
      </c>
      <c r="BK37" s="16">
        <v>0</v>
      </c>
      <c r="BL37" s="13">
        <v>0</v>
      </c>
      <c r="BM37" s="14">
        <v>0</v>
      </c>
      <c r="BN37" s="14">
        <v>4</v>
      </c>
      <c r="BO37" s="14">
        <v>2.875</v>
      </c>
      <c r="BP37" s="13">
        <v>0</v>
      </c>
    </row>
    <row r="38" spans="1:68" ht="15">
      <c r="A38" s="12">
        <v>34</v>
      </c>
      <c r="B38" s="12" t="s">
        <v>311</v>
      </c>
      <c r="C38" s="12" t="s">
        <v>312</v>
      </c>
      <c r="D38" s="12" t="s">
        <v>313</v>
      </c>
      <c r="E38" s="12" t="s">
        <v>168</v>
      </c>
      <c r="F38" s="12" t="s">
        <v>135</v>
      </c>
      <c r="G38" s="12" t="s">
        <v>136</v>
      </c>
      <c r="H38" s="13">
        <f t="shared" si="12"/>
        <v>27.5</v>
      </c>
      <c r="I38" s="14">
        <f t="shared" si="13"/>
        <v>9</v>
      </c>
      <c r="J38" s="15">
        <f t="shared" si="14"/>
        <v>7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 t="shared" si="15"/>
        <v>1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1</v>
      </c>
      <c r="AD38" s="15">
        <v>0</v>
      </c>
      <c r="AE38" s="15">
        <v>0</v>
      </c>
      <c r="AF38" s="15">
        <v>1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18.5</v>
      </c>
      <c r="BA38" s="14">
        <f t="shared" si="21"/>
        <v>12</v>
      </c>
      <c r="BB38" s="14">
        <f t="shared" si="22"/>
        <v>9</v>
      </c>
      <c r="BC38" s="17">
        <v>22</v>
      </c>
      <c r="BD38" s="14">
        <v>0</v>
      </c>
      <c r="BE38" s="16">
        <v>0</v>
      </c>
      <c r="BF38" s="15">
        <f t="shared" si="23"/>
        <v>3</v>
      </c>
      <c r="BG38" s="15">
        <v>1</v>
      </c>
      <c r="BH38" s="15">
        <v>2</v>
      </c>
      <c r="BI38" s="16">
        <v>0</v>
      </c>
      <c r="BJ38" s="13">
        <v>6.5</v>
      </c>
      <c r="BK38" s="16">
        <v>0</v>
      </c>
      <c r="BL38" s="13">
        <v>0</v>
      </c>
      <c r="BM38" s="14">
        <v>4.125</v>
      </c>
      <c r="BN38" s="14">
        <v>1.875</v>
      </c>
      <c r="BO38" s="14">
        <v>0.5</v>
      </c>
      <c r="BP38" s="13">
        <v>0</v>
      </c>
    </row>
    <row r="39" spans="1:68" ht="15">
      <c r="A39" s="12">
        <v>35</v>
      </c>
      <c r="B39" s="12" t="s">
        <v>338</v>
      </c>
      <c r="C39" s="12" t="s">
        <v>339</v>
      </c>
      <c r="D39" s="12" t="s">
        <v>340</v>
      </c>
      <c r="E39" s="12" t="s">
        <v>158</v>
      </c>
      <c r="F39" s="12" t="s">
        <v>135</v>
      </c>
      <c r="G39" s="12" t="s">
        <v>136</v>
      </c>
      <c r="H39" s="13">
        <f t="shared" si="12"/>
        <v>27.5</v>
      </c>
      <c r="I39" s="14">
        <f t="shared" si="13"/>
        <v>8</v>
      </c>
      <c r="J39" s="15">
        <f t="shared" si="14"/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0</v>
      </c>
      <c r="V39" s="15">
        <v>2</v>
      </c>
      <c r="W39" s="16">
        <v>1</v>
      </c>
      <c r="X39" s="16">
        <v>1</v>
      </c>
      <c r="Y39" s="15">
        <v>0</v>
      </c>
      <c r="Z39" s="16">
        <v>1</v>
      </c>
      <c r="AA39" s="15">
        <v>0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19.5</v>
      </c>
      <c r="BA39" s="14">
        <f t="shared" si="21"/>
        <v>13</v>
      </c>
      <c r="BB39" s="14">
        <f t="shared" si="22"/>
        <v>9</v>
      </c>
      <c r="BC39" s="17">
        <v>24.25</v>
      </c>
      <c r="BD39" s="14">
        <v>0</v>
      </c>
      <c r="BE39" s="16">
        <v>0</v>
      </c>
      <c r="BF39" s="15">
        <f t="shared" si="23"/>
        <v>4</v>
      </c>
      <c r="BG39" s="15">
        <v>1</v>
      </c>
      <c r="BH39" s="15">
        <v>3</v>
      </c>
      <c r="BI39" s="16">
        <v>0</v>
      </c>
      <c r="BJ39" s="13">
        <v>6.5</v>
      </c>
      <c r="BK39" s="16">
        <v>0</v>
      </c>
      <c r="BL39" s="13">
        <v>0</v>
      </c>
      <c r="BM39" s="14">
        <v>4.625</v>
      </c>
      <c r="BN39" s="14">
        <v>1.375</v>
      </c>
      <c r="BO39" s="14">
        <v>0.5</v>
      </c>
      <c r="BP39" s="13">
        <v>0</v>
      </c>
    </row>
    <row r="40" spans="1:68" ht="15">
      <c r="A40" s="12">
        <v>36</v>
      </c>
      <c r="B40" s="12" t="s">
        <v>165</v>
      </c>
      <c r="C40" s="12" t="s">
        <v>166</v>
      </c>
      <c r="D40" s="12" t="s">
        <v>167</v>
      </c>
      <c r="E40" s="12" t="s">
        <v>168</v>
      </c>
      <c r="F40" s="12" t="s">
        <v>135</v>
      </c>
      <c r="G40" s="12" t="s">
        <v>136</v>
      </c>
      <c r="H40" s="13">
        <f t="shared" si="12"/>
        <v>27.375</v>
      </c>
      <c r="I40" s="14">
        <f t="shared" si="13"/>
        <v>6</v>
      </c>
      <c r="J40" s="15">
        <f t="shared" si="14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2</v>
      </c>
      <c r="U40" s="15">
        <v>0</v>
      </c>
      <c r="V40" s="15">
        <v>0</v>
      </c>
      <c r="W40" s="16">
        <v>1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21.375</v>
      </c>
      <c r="BA40" s="14">
        <f t="shared" si="21"/>
        <v>13</v>
      </c>
      <c r="BB40" s="14">
        <f t="shared" si="22"/>
        <v>9</v>
      </c>
      <c r="BC40" s="17">
        <v>18</v>
      </c>
      <c r="BD40" s="14">
        <v>0</v>
      </c>
      <c r="BE40" s="16">
        <v>0</v>
      </c>
      <c r="BF40" s="15">
        <f t="shared" si="23"/>
        <v>4</v>
      </c>
      <c r="BG40" s="15">
        <v>1</v>
      </c>
      <c r="BH40" s="15">
        <v>3</v>
      </c>
      <c r="BI40" s="16">
        <v>0</v>
      </c>
      <c r="BJ40" s="13">
        <v>8.375</v>
      </c>
      <c r="BK40" s="16">
        <v>0</v>
      </c>
      <c r="BL40" s="13">
        <v>0</v>
      </c>
      <c r="BM40" s="14">
        <v>6</v>
      </c>
      <c r="BN40" s="14">
        <v>0</v>
      </c>
      <c r="BO40" s="14">
        <v>2.375</v>
      </c>
      <c r="BP40" s="13">
        <v>0</v>
      </c>
    </row>
    <row r="41" spans="1:68" ht="15">
      <c r="A41" s="12">
        <v>37</v>
      </c>
      <c r="B41" s="12" t="s">
        <v>281</v>
      </c>
      <c r="C41" s="12" t="s">
        <v>282</v>
      </c>
      <c r="D41" s="12" t="s">
        <v>283</v>
      </c>
      <c r="E41" s="12" t="s">
        <v>154</v>
      </c>
      <c r="F41" s="12" t="s">
        <v>135</v>
      </c>
      <c r="G41" s="12" t="s">
        <v>136</v>
      </c>
      <c r="H41" s="13">
        <f t="shared" si="12"/>
        <v>26.975</v>
      </c>
      <c r="I41" s="14">
        <f t="shared" si="13"/>
        <v>7.6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3.6</v>
      </c>
      <c r="U41" s="15">
        <v>0</v>
      </c>
      <c r="V41" s="15">
        <v>2</v>
      </c>
      <c r="W41" s="16">
        <v>1</v>
      </c>
      <c r="X41" s="16">
        <v>0.6</v>
      </c>
      <c r="Y41" s="15">
        <v>0</v>
      </c>
      <c r="Z41" s="16">
        <v>0</v>
      </c>
      <c r="AA41" s="15">
        <v>0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19.375</v>
      </c>
      <c r="BA41" s="14">
        <f t="shared" si="21"/>
        <v>11</v>
      </c>
      <c r="BB41" s="14">
        <f t="shared" si="22"/>
        <v>9</v>
      </c>
      <c r="BC41" s="17">
        <v>26</v>
      </c>
      <c r="BD41" s="14">
        <v>0</v>
      </c>
      <c r="BE41" s="16">
        <v>0</v>
      </c>
      <c r="BF41" s="15">
        <f t="shared" si="23"/>
        <v>2</v>
      </c>
      <c r="BG41" s="15">
        <v>0</v>
      </c>
      <c r="BH41" s="15">
        <v>2</v>
      </c>
      <c r="BI41" s="16">
        <v>0</v>
      </c>
      <c r="BJ41" s="13">
        <v>8.375</v>
      </c>
      <c r="BK41" s="16">
        <v>0</v>
      </c>
      <c r="BL41" s="13">
        <v>0</v>
      </c>
      <c r="BM41" s="14">
        <v>4.125</v>
      </c>
      <c r="BN41" s="14">
        <v>1.875</v>
      </c>
      <c r="BO41" s="14">
        <v>2.375</v>
      </c>
      <c r="BP41" s="13">
        <v>0</v>
      </c>
    </row>
    <row r="42" spans="1:68" ht="15">
      <c r="A42" s="12">
        <v>38</v>
      </c>
      <c r="B42" s="12" t="s">
        <v>239</v>
      </c>
      <c r="C42" s="12" t="s">
        <v>240</v>
      </c>
      <c r="D42" s="12" t="s">
        <v>241</v>
      </c>
      <c r="E42" s="12" t="s">
        <v>242</v>
      </c>
      <c r="F42" s="12" t="s">
        <v>135</v>
      </c>
      <c r="G42" s="12" t="s">
        <v>136</v>
      </c>
      <c r="H42" s="13">
        <f t="shared" si="12"/>
        <v>26.775</v>
      </c>
      <c r="I42" s="14">
        <f t="shared" si="13"/>
        <v>15.4</v>
      </c>
      <c r="J42" s="15">
        <f t="shared" si="14"/>
        <v>4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4</v>
      </c>
      <c r="U42" s="15">
        <v>0</v>
      </c>
      <c r="V42" s="15">
        <v>1</v>
      </c>
      <c r="W42" s="16">
        <v>1</v>
      </c>
      <c r="X42" s="16">
        <v>1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3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</v>
      </c>
      <c r="AJ42" s="14">
        <f t="shared" si="17"/>
        <v>3.4</v>
      </c>
      <c r="AK42" s="14">
        <f t="shared" si="18"/>
        <v>1.9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1</v>
      </c>
      <c r="AR42" s="17">
        <v>0.75</v>
      </c>
      <c r="AS42" s="15">
        <v>0</v>
      </c>
      <c r="AT42" s="14">
        <v>0</v>
      </c>
      <c r="AU42" s="17">
        <v>0.15</v>
      </c>
      <c r="AV42" s="17">
        <f t="shared" si="19"/>
        <v>1.5</v>
      </c>
      <c r="AW42" s="16">
        <v>0</v>
      </c>
      <c r="AX42" s="17">
        <v>1.5</v>
      </c>
      <c r="AY42" s="16">
        <v>1</v>
      </c>
      <c r="AZ42" s="13">
        <f t="shared" si="20"/>
        <v>11.375</v>
      </c>
      <c r="BA42" s="14">
        <f t="shared" si="21"/>
        <v>8.75</v>
      </c>
      <c r="BB42" s="14">
        <f t="shared" si="22"/>
        <v>4.75</v>
      </c>
      <c r="BC42" s="17">
        <v>4.75</v>
      </c>
      <c r="BD42" s="14">
        <v>0</v>
      </c>
      <c r="BE42" s="16">
        <v>0</v>
      </c>
      <c r="BF42" s="15">
        <f t="shared" si="23"/>
        <v>4</v>
      </c>
      <c r="BG42" s="15">
        <v>1</v>
      </c>
      <c r="BH42" s="15">
        <v>3</v>
      </c>
      <c r="BI42" s="16">
        <v>0</v>
      </c>
      <c r="BJ42" s="13">
        <v>2.625</v>
      </c>
      <c r="BK42" s="16">
        <v>0</v>
      </c>
      <c r="BL42" s="13">
        <v>0</v>
      </c>
      <c r="BM42" s="14">
        <v>0</v>
      </c>
      <c r="BN42" s="14">
        <v>0</v>
      </c>
      <c r="BO42" s="14">
        <v>1.875</v>
      </c>
      <c r="BP42" s="13">
        <v>0.75</v>
      </c>
    </row>
    <row r="43" spans="1:68" ht="15">
      <c r="A43" s="12">
        <v>39</v>
      </c>
      <c r="B43" s="12" t="s">
        <v>151</v>
      </c>
      <c r="C43" s="12" t="s">
        <v>152</v>
      </c>
      <c r="D43" s="12" t="s">
        <v>153</v>
      </c>
      <c r="E43" s="12" t="s">
        <v>154</v>
      </c>
      <c r="F43" s="12" t="s">
        <v>135</v>
      </c>
      <c r="G43" s="12" t="s">
        <v>136</v>
      </c>
      <c r="H43" s="13">
        <f t="shared" si="12"/>
        <v>26.375</v>
      </c>
      <c r="I43" s="14">
        <f t="shared" si="13"/>
        <v>7.5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3.5</v>
      </c>
      <c r="U43" s="15">
        <v>0</v>
      </c>
      <c r="V43" s="15">
        <v>2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16"/>
        <v>0</v>
      </c>
      <c r="AD43" s="15"/>
      <c r="AE43" s="15"/>
      <c r="AF43" s="15"/>
      <c r="AG43" s="15"/>
      <c r="AH43" s="15"/>
      <c r="AI43" s="16"/>
      <c r="AJ43" s="14">
        <f t="shared" si="17"/>
        <v>0</v>
      </c>
      <c r="AK43" s="14">
        <f t="shared" si="18"/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18.875</v>
      </c>
      <c r="BA43" s="14">
        <f t="shared" si="21"/>
        <v>12</v>
      </c>
      <c r="BB43" s="14">
        <f t="shared" si="22"/>
        <v>9</v>
      </c>
      <c r="BC43" s="17">
        <v>15</v>
      </c>
      <c r="BD43" s="14">
        <v>0</v>
      </c>
      <c r="BE43" s="16">
        <v>0</v>
      </c>
      <c r="BF43" s="15">
        <f t="shared" si="23"/>
        <v>3</v>
      </c>
      <c r="BG43" s="15">
        <v>1</v>
      </c>
      <c r="BH43" s="15">
        <v>2</v>
      </c>
      <c r="BI43" s="16">
        <v>0</v>
      </c>
      <c r="BJ43" s="13">
        <v>6.875</v>
      </c>
      <c r="BK43" s="16">
        <v>0</v>
      </c>
      <c r="BL43" s="13">
        <v>0</v>
      </c>
      <c r="BM43" s="14">
        <v>6</v>
      </c>
      <c r="BN43" s="14">
        <v>0</v>
      </c>
      <c r="BO43" s="14">
        <v>0.875</v>
      </c>
      <c r="BP43" s="13">
        <v>0</v>
      </c>
    </row>
    <row r="44" spans="1:68" ht="15">
      <c r="A44" s="12">
        <v>40</v>
      </c>
      <c r="B44" s="12" t="s">
        <v>215</v>
      </c>
      <c r="C44" s="12" t="s">
        <v>216</v>
      </c>
      <c r="D44" s="12" t="s">
        <v>217</v>
      </c>
      <c r="E44" s="12" t="s">
        <v>218</v>
      </c>
      <c r="F44" s="12" t="s">
        <v>135</v>
      </c>
      <c r="G44" s="12" t="s">
        <v>136</v>
      </c>
      <c r="H44" s="13">
        <f t="shared" si="12"/>
        <v>26.375</v>
      </c>
      <c r="I44" s="14">
        <f t="shared" si="13"/>
        <v>9.5</v>
      </c>
      <c r="J44" s="15">
        <f t="shared" si="14"/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2.5</v>
      </c>
      <c r="U44" s="15">
        <v>0</v>
      </c>
      <c r="V44" s="15">
        <v>1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0.5</v>
      </c>
      <c r="AC44" s="16">
        <f t="shared" si="16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17"/>
        <v>0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16.875</v>
      </c>
      <c r="BA44" s="14">
        <f t="shared" si="21"/>
        <v>10</v>
      </c>
      <c r="BB44" s="14">
        <f t="shared" si="22"/>
        <v>9</v>
      </c>
      <c r="BC44" s="17">
        <v>12.25</v>
      </c>
      <c r="BD44" s="14">
        <v>0</v>
      </c>
      <c r="BE44" s="16">
        <v>0</v>
      </c>
      <c r="BF44" s="15">
        <f t="shared" si="23"/>
        <v>1</v>
      </c>
      <c r="BG44" s="15">
        <v>0</v>
      </c>
      <c r="BH44" s="15">
        <v>1</v>
      </c>
      <c r="BI44" s="16">
        <v>0</v>
      </c>
      <c r="BJ44" s="13">
        <v>6.875</v>
      </c>
      <c r="BK44" s="16">
        <v>0</v>
      </c>
      <c r="BL44" s="13">
        <v>0</v>
      </c>
      <c r="BM44" s="14">
        <v>6</v>
      </c>
      <c r="BN44" s="14">
        <v>0</v>
      </c>
      <c r="BO44" s="14">
        <v>0.875</v>
      </c>
      <c r="BP44" s="13">
        <v>0</v>
      </c>
    </row>
    <row r="45" spans="1:68" ht="15">
      <c r="A45" s="12">
        <v>41</v>
      </c>
      <c r="B45" s="12" t="s">
        <v>145</v>
      </c>
      <c r="C45" s="12" t="s">
        <v>146</v>
      </c>
      <c r="D45" s="12" t="s">
        <v>147</v>
      </c>
      <c r="E45" s="12" t="s">
        <v>134</v>
      </c>
      <c r="F45" s="12" t="s">
        <v>135</v>
      </c>
      <c r="G45" s="12" t="s">
        <v>136</v>
      </c>
      <c r="H45" s="13">
        <f t="shared" si="12"/>
        <v>26.25</v>
      </c>
      <c r="I45" s="14">
        <f t="shared" si="13"/>
        <v>11.75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3.7</v>
      </c>
      <c r="U45" s="15">
        <v>0</v>
      </c>
      <c r="V45" s="15">
        <v>1</v>
      </c>
      <c r="W45" s="16">
        <v>1</v>
      </c>
      <c r="X45" s="16">
        <v>0.7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16"/>
        <v>1</v>
      </c>
      <c r="AD45" s="15">
        <v>0</v>
      </c>
      <c r="AE45" s="15">
        <v>0</v>
      </c>
      <c r="AF45" s="15">
        <v>1</v>
      </c>
      <c r="AG45" s="15">
        <v>0</v>
      </c>
      <c r="AH45" s="15">
        <v>0</v>
      </c>
      <c r="AI45" s="16">
        <v>0</v>
      </c>
      <c r="AJ45" s="14">
        <f t="shared" si="17"/>
        <v>1.05</v>
      </c>
      <c r="AK45" s="14">
        <f t="shared" si="18"/>
        <v>1.05</v>
      </c>
      <c r="AL45" s="15">
        <v>0</v>
      </c>
      <c r="AM45" s="16">
        <v>0</v>
      </c>
      <c r="AN45" s="17">
        <v>0</v>
      </c>
      <c r="AO45" s="14">
        <v>0</v>
      </c>
      <c r="AP45" s="17">
        <v>0.5</v>
      </c>
      <c r="AQ45" s="14">
        <v>0.5</v>
      </c>
      <c r="AR45" s="17">
        <v>0</v>
      </c>
      <c r="AS45" s="15">
        <v>0</v>
      </c>
      <c r="AT45" s="14">
        <v>0</v>
      </c>
      <c r="AU45" s="17">
        <v>0.05</v>
      </c>
      <c r="AV45" s="17">
        <f t="shared" si="19"/>
        <v>0</v>
      </c>
      <c r="AW45" s="16">
        <v>0</v>
      </c>
      <c r="AX45" s="17">
        <v>0</v>
      </c>
      <c r="AY45" s="16">
        <v>2</v>
      </c>
      <c r="AZ45" s="13">
        <f t="shared" si="20"/>
        <v>14.5</v>
      </c>
      <c r="BA45" s="14">
        <f t="shared" si="21"/>
        <v>13</v>
      </c>
      <c r="BB45" s="14">
        <f t="shared" si="22"/>
        <v>7.75</v>
      </c>
      <c r="BC45" s="17">
        <v>7.75</v>
      </c>
      <c r="BD45" s="14">
        <v>0</v>
      </c>
      <c r="BE45" s="16">
        <v>5</v>
      </c>
      <c r="BF45" s="15">
        <f t="shared" si="23"/>
        <v>3</v>
      </c>
      <c r="BG45" s="15">
        <v>0</v>
      </c>
      <c r="BH45" s="15">
        <v>3</v>
      </c>
      <c r="BI45" s="16">
        <v>0</v>
      </c>
      <c r="BJ45" s="13">
        <v>1.5</v>
      </c>
      <c r="BK45" s="16">
        <v>0</v>
      </c>
      <c r="BL45" s="13">
        <v>0</v>
      </c>
      <c r="BM45" s="14">
        <v>0</v>
      </c>
      <c r="BN45" s="14">
        <v>0</v>
      </c>
      <c r="BO45" s="14">
        <v>1.5</v>
      </c>
      <c r="BP45" s="13">
        <v>0</v>
      </c>
    </row>
    <row r="46" spans="1:68" ht="15">
      <c r="A46" s="12">
        <v>42</v>
      </c>
      <c r="B46" s="12" t="s">
        <v>268</v>
      </c>
      <c r="C46" s="12" t="s">
        <v>269</v>
      </c>
      <c r="D46" s="12" t="s">
        <v>270</v>
      </c>
      <c r="E46" s="12" t="s">
        <v>154</v>
      </c>
      <c r="F46" s="12" t="s">
        <v>135</v>
      </c>
      <c r="G46" s="12" t="s">
        <v>136</v>
      </c>
      <c r="H46" s="13">
        <f t="shared" si="12"/>
        <v>26.2</v>
      </c>
      <c r="I46" s="14">
        <f t="shared" si="13"/>
        <v>8.2</v>
      </c>
      <c r="J46" s="15">
        <f t="shared" si="14"/>
        <v>3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2.2</v>
      </c>
      <c r="U46" s="15">
        <v>0</v>
      </c>
      <c r="V46" s="15">
        <v>1</v>
      </c>
      <c r="W46" s="16">
        <v>1</v>
      </c>
      <c r="X46" s="16">
        <v>0.2</v>
      </c>
      <c r="Y46" s="15">
        <v>0</v>
      </c>
      <c r="Z46" s="16">
        <v>0</v>
      </c>
      <c r="AA46" s="15">
        <v>0</v>
      </c>
      <c r="AB46" s="16">
        <v>0</v>
      </c>
      <c r="AC46" s="16">
        <f t="shared" si="16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17"/>
        <v>0</v>
      </c>
      <c r="AK46" s="14">
        <f t="shared" si="18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18</v>
      </c>
      <c r="BA46" s="14">
        <f t="shared" si="21"/>
        <v>12</v>
      </c>
      <c r="BB46" s="14">
        <f t="shared" si="22"/>
        <v>9</v>
      </c>
      <c r="BC46" s="17">
        <v>20.5</v>
      </c>
      <c r="BD46" s="14">
        <v>0</v>
      </c>
      <c r="BE46" s="16">
        <v>0</v>
      </c>
      <c r="BF46" s="15">
        <f t="shared" si="23"/>
        <v>3</v>
      </c>
      <c r="BG46" s="15">
        <v>0</v>
      </c>
      <c r="BH46" s="15">
        <v>3</v>
      </c>
      <c r="BI46" s="16">
        <v>0</v>
      </c>
      <c r="BJ46" s="13">
        <v>6</v>
      </c>
      <c r="BK46" s="16">
        <v>0</v>
      </c>
      <c r="BL46" s="13">
        <v>0</v>
      </c>
      <c r="BM46" s="14">
        <v>5.625</v>
      </c>
      <c r="BN46" s="14">
        <v>0.375</v>
      </c>
      <c r="BO46" s="14">
        <v>0</v>
      </c>
      <c r="BP46" s="13">
        <v>0</v>
      </c>
    </row>
    <row r="47" spans="1:68" ht="15">
      <c r="A47" s="12">
        <v>43</v>
      </c>
      <c r="B47" s="12" t="s">
        <v>341</v>
      </c>
      <c r="C47" s="12" t="s">
        <v>342</v>
      </c>
      <c r="D47" s="12" t="s">
        <v>343</v>
      </c>
      <c r="E47" s="12" t="s">
        <v>144</v>
      </c>
      <c r="F47" s="12" t="s">
        <v>135</v>
      </c>
      <c r="G47" s="12" t="s">
        <v>136</v>
      </c>
      <c r="H47" s="13">
        <f t="shared" si="12"/>
        <v>25.875</v>
      </c>
      <c r="I47" s="14">
        <f t="shared" si="13"/>
        <v>10</v>
      </c>
      <c r="J47" s="15">
        <f t="shared" si="14"/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3</v>
      </c>
      <c r="U47" s="15">
        <v>0</v>
      </c>
      <c r="V47" s="15">
        <v>1</v>
      </c>
      <c r="W47" s="16">
        <v>1</v>
      </c>
      <c r="X47" s="16">
        <v>0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16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0</v>
      </c>
      <c r="AK47" s="14">
        <f t="shared" si="18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</v>
      </c>
      <c r="AW47" s="16">
        <v>0</v>
      </c>
      <c r="AX47" s="17">
        <v>0</v>
      </c>
      <c r="AY47" s="16">
        <v>0</v>
      </c>
      <c r="AZ47" s="13">
        <f t="shared" si="20"/>
        <v>15.875</v>
      </c>
      <c r="BA47" s="14">
        <f t="shared" si="21"/>
        <v>12</v>
      </c>
      <c r="BB47" s="14">
        <f t="shared" si="22"/>
        <v>9</v>
      </c>
      <c r="BC47" s="17">
        <v>9</v>
      </c>
      <c r="BD47" s="14">
        <v>0</v>
      </c>
      <c r="BE47" s="16">
        <v>0</v>
      </c>
      <c r="BF47" s="15">
        <f t="shared" si="23"/>
        <v>3</v>
      </c>
      <c r="BG47" s="15">
        <v>0</v>
      </c>
      <c r="BH47" s="15">
        <v>3</v>
      </c>
      <c r="BI47" s="16">
        <v>0</v>
      </c>
      <c r="BJ47" s="13">
        <v>3.875</v>
      </c>
      <c r="BK47" s="16">
        <v>0</v>
      </c>
      <c r="BL47" s="13">
        <v>0</v>
      </c>
      <c r="BM47" s="14">
        <v>0</v>
      </c>
      <c r="BN47" s="14">
        <v>3.5</v>
      </c>
      <c r="BO47" s="14">
        <v>0.375</v>
      </c>
      <c r="BP47" s="13">
        <v>0</v>
      </c>
    </row>
    <row r="48" spans="1:68" ht="15">
      <c r="A48" s="12">
        <v>44</v>
      </c>
      <c r="B48" s="12" t="s">
        <v>198</v>
      </c>
      <c r="C48" s="12" t="s">
        <v>199</v>
      </c>
      <c r="D48" s="12" t="s">
        <v>200</v>
      </c>
      <c r="E48" s="12" t="s">
        <v>201</v>
      </c>
      <c r="F48" s="12" t="s">
        <v>135</v>
      </c>
      <c r="G48" s="12" t="s">
        <v>136</v>
      </c>
      <c r="H48" s="13">
        <f t="shared" si="12"/>
        <v>25.75</v>
      </c>
      <c r="I48" s="14">
        <f t="shared" si="13"/>
        <v>12.125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1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1.125</v>
      </c>
      <c r="AK48" s="14">
        <f t="shared" si="18"/>
        <v>0.125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0.125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1</v>
      </c>
      <c r="AW48" s="16">
        <v>0</v>
      </c>
      <c r="AX48" s="17">
        <v>1</v>
      </c>
      <c r="AY48" s="16">
        <v>0</v>
      </c>
      <c r="AZ48" s="13">
        <f t="shared" si="20"/>
        <v>13.625</v>
      </c>
      <c r="BA48" s="14">
        <f t="shared" si="21"/>
        <v>11</v>
      </c>
      <c r="BB48" s="14">
        <f t="shared" si="22"/>
        <v>9</v>
      </c>
      <c r="BC48" s="17">
        <v>11.5</v>
      </c>
      <c r="BD48" s="14">
        <v>0</v>
      </c>
      <c r="BE48" s="16">
        <v>0</v>
      </c>
      <c r="BF48" s="15">
        <f t="shared" si="23"/>
        <v>2</v>
      </c>
      <c r="BG48" s="15">
        <v>0</v>
      </c>
      <c r="BH48" s="15">
        <v>2</v>
      </c>
      <c r="BI48" s="16">
        <v>0</v>
      </c>
      <c r="BJ48" s="13">
        <v>2.625</v>
      </c>
      <c r="BK48" s="16">
        <v>0</v>
      </c>
      <c r="BL48" s="13">
        <v>0</v>
      </c>
      <c r="BM48" s="14">
        <v>0</v>
      </c>
      <c r="BN48" s="14">
        <v>2.625</v>
      </c>
      <c r="BO48" s="14">
        <v>0</v>
      </c>
      <c r="BP48" s="13">
        <v>0</v>
      </c>
    </row>
    <row r="49" spans="1:68" ht="15">
      <c r="A49" s="12">
        <v>45</v>
      </c>
      <c r="B49" s="12" t="s">
        <v>137</v>
      </c>
      <c r="C49" s="12" t="s">
        <v>138</v>
      </c>
      <c r="D49" s="12" t="s">
        <v>139</v>
      </c>
      <c r="E49" s="12" t="s">
        <v>140</v>
      </c>
      <c r="F49" s="12" t="s">
        <v>135</v>
      </c>
      <c r="G49" s="12" t="s">
        <v>136</v>
      </c>
      <c r="H49" s="13">
        <f t="shared" si="12"/>
        <v>25.5</v>
      </c>
      <c r="I49" s="14">
        <f t="shared" si="13"/>
        <v>14</v>
      </c>
      <c r="J49" s="15">
        <f t="shared" si="14"/>
        <v>10</v>
      </c>
      <c r="K49" s="15">
        <v>0</v>
      </c>
      <c r="L49" s="15">
        <v>0</v>
      </c>
      <c r="M49" s="15">
        <v>4</v>
      </c>
      <c r="N49" s="15">
        <v>3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 t="shared" si="15"/>
        <v>1</v>
      </c>
      <c r="U49" s="15">
        <v>0</v>
      </c>
      <c r="V49" s="15">
        <v>0</v>
      </c>
      <c r="W49" s="16">
        <v>1</v>
      </c>
      <c r="X49" s="16">
        <v>0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11.5</v>
      </c>
      <c r="BA49" s="14">
        <f t="shared" si="21"/>
        <v>9</v>
      </c>
      <c r="BB49" s="14">
        <f t="shared" si="22"/>
        <v>9</v>
      </c>
      <c r="BC49" s="17">
        <v>13.5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2.5</v>
      </c>
      <c r="BK49" s="16">
        <v>0</v>
      </c>
      <c r="BL49" s="13">
        <v>0</v>
      </c>
      <c r="BM49" s="14">
        <v>0</v>
      </c>
      <c r="BN49" s="14">
        <v>2.5</v>
      </c>
      <c r="BO49" s="14">
        <v>0</v>
      </c>
      <c r="BP49" s="13">
        <v>0</v>
      </c>
    </row>
    <row r="50" spans="1:68" ht="15">
      <c r="A50" s="12">
        <v>46</v>
      </c>
      <c r="B50" s="12" t="s">
        <v>255</v>
      </c>
      <c r="C50" s="12" t="s">
        <v>256</v>
      </c>
      <c r="D50" s="12" t="s">
        <v>257</v>
      </c>
      <c r="E50" s="12" t="s">
        <v>214</v>
      </c>
      <c r="F50" s="12" t="s">
        <v>135</v>
      </c>
      <c r="G50" s="12" t="s">
        <v>136</v>
      </c>
      <c r="H50" s="13">
        <f t="shared" si="12"/>
        <v>23.875</v>
      </c>
      <c r="I50" s="14">
        <f t="shared" si="13"/>
        <v>13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1</v>
      </c>
      <c r="X50" s="16">
        <v>0.7</v>
      </c>
      <c r="Y50" s="15">
        <v>0</v>
      </c>
      <c r="Z50" s="16">
        <v>0</v>
      </c>
      <c r="AA50" s="15">
        <v>0</v>
      </c>
      <c r="AB50" s="16">
        <v>0.5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2</v>
      </c>
      <c r="AK50" s="14">
        <f t="shared" si="18"/>
        <v>1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1</v>
      </c>
      <c r="AT50" s="14">
        <v>0</v>
      </c>
      <c r="AU50" s="17">
        <v>0</v>
      </c>
      <c r="AV50" s="17">
        <f t="shared" si="19"/>
        <v>1</v>
      </c>
      <c r="AW50" s="16">
        <v>1</v>
      </c>
      <c r="AX50" s="17">
        <v>0</v>
      </c>
      <c r="AY50" s="16">
        <v>0</v>
      </c>
      <c r="AZ50" s="13">
        <f t="shared" si="20"/>
        <v>10.875</v>
      </c>
      <c r="BA50" s="14">
        <f t="shared" si="21"/>
        <v>9</v>
      </c>
      <c r="BB50" s="14">
        <f t="shared" si="22"/>
        <v>9</v>
      </c>
      <c r="BC50" s="17">
        <v>11.75</v>
      </c>
      <c r="BD50" s="14">
        <v>0</v>
      </c>
      <c r="BE50" s="16">
        <v>0</v>
      </c>
      <c r="BF50" s="15">
        <f t="shared" si="23"/>
        <v>0</v>
      </c>
      <c r="BG50" s="15">
        <v>0</v>
      </c>
      <c r="BH50" s="15">
        <v>0</v>
      </c>
      <c r="BI50" s="16">
        <v>0</v>
      </c>
      <c r="BJ50" s="13">
        <v>1.875</v>
      </c>
      <c r="BK50" s="16">
        <v>0</v>
      </c>
      <c r="BL50" s="13">
        <v>0</v>
      </c>
      <c r="BM50" s="14">
        <v>1.875</v>
      </c>
      <c r="BN50" s="14">
        <v>0</v>
      </c>
      <c r="BO50" s="14">
        <v>0</v>
      </c>
      <c r="BP50" s="13">
        <v>0</v>
      </c>
    </row>
    <row r="51" spans="1:68" ht="15">
      <c r="A51" s="12">
        <v>47</v>
      </c>
      <c r="B51" s="12" t="s">
        <v>347</v>
      </c>
      <c r="C51" s="12" t="s">
        <v>348</v>
      </c>
      <c r="D51" s="12" t="s">
        <v>349</v>
      </c>
      <c r="E51" s="12" t="s">
        <v>134</v>
      </c>
      <c r="F51" s="12" t="s">
        <v>135</v>
      </c>
      <c r="G51" s="12" t="s">
        <v>136</v>
      </c>
      <c r="H51" s="13">
        <f t="shared" si="12"/>
        <v>22.875</v>
      </c>
      <c r="I51" s="14">
        <f t="shared" si="13"/>
        <v>9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2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1</v>
      </c>
      <c r="AB51" s="16">
        <v>0</v>
      </c>
      <c r="AC51" s="16">
        <f t="shared" si="16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13.875</v>
      </c>
      <c r="BA51" s="14">
        <f t="shared" si="21"/>
        <v>12</v>
      </c>
      <c r="BB51" s="14">
        <f t="shared" si="22"/>
        <v>9</v>
      </c>
      <c r="BC51" s="17">
        <v>10.75</v>
      </c>
      <c r="BD51" s="14">
        <v>0</v>
      </c>
      <c r="BE51" s="16">
        <v>0</v>
      </c>
      <c r="BF51" s="15">
        <f t="shared" si="23"/>
        <v>3</v>
      </c>
      <c r="BG51" s="15">
        <v>0</v>
      </c>
      <c r="BH51" s="15">
        <v>3</v>
      </c>
      <c r="BI51" s="16">
        <v>0</v>
      </c>
      <c r="BJ51" s="13">
        <v>1.875</v>
      </c>
      <c r="BK51" s="16">
        <v>0</v>
      </c>
      <c r="BL51" s="13">
        <v>0</v>
      </c>
      <c r="BM51" s="14">
        <v>1.875</v>
      </c>
      <c r="BN51" s="14">
        <v>0</v>
      </c>
      <c r="BO51" s="14">
        <v>0</v>
      </c>
      <c r="BP51" s="13">
        <v>0</v>
      </c>
    </row>
    <row r="52" spans="1:68" ht="15">
      <c r="A52" s="12">
        <v>48</v>
      </c>
      <c r="B52" s="12" t="s">
        <v>261</v>
      </c>
      <c r="C52" s="12" t="s">
        <v>262</v>
      </c>
      <c r="D52" s="12" t="s">
        <v>263</v>
      </c>
      <c r="E52" s="12" t="s">
        <v>175</v>
      </c>
      <c r="F52" s="12" t="s">
        <v>135</v>
      </c>
      <c r="G52" s="12" t="s">
        <v>136</v>
      </c>
      <c r="H52" s="13">
        <f t="shared" si="12"/>
        <v>22.625</v>
      </c>
      <c r="I52" s="14">
        <f t="shared" si="13"/>
        <v>10.5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3.5</v>
      </c>
      <c r="U52" s="15">
        <v>0</v>
      </c>
      <c r="V52" s="15">
        <v>2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0.5</v>
      </c>
      <c r="AC52" s="16">
        <f t="shared" si="16"/>
        <v>1</v>
      </c>
      <c r="AD52" s="15">
        <v>0</v>
      </c>
      <c r="AE52" s="15">
        <v>0</v>
      </c>
      <c r="AF52" s="15">
        <v>1</v>
      </c>
      <c r="AG52" s="15">
        <v>0</v>
      </c>
      <c r="AH52" s="15">
        <v>0</v>
      </c>
      <c r="AI52" s="16">
        <v>0</v>
      </c>
      <c r="AJ52" s="14">
        <f t="shared" si="17"/>
        <v>2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2</v>
      </c>
      <c r="AW52" s="16">
        <v>2</v>
      </c>
      <c r="AX52" s="17">
        <v>0</v>
      </c>
      <c r="AY52" s="16">
        <v>0</v>
      </c>
      <c r="AZ52" s="13">
        <f t="shared" si="20"/>
        <v>12.125</v>
      </c>
      <c r="BA52" s="14">
        <f t="shared" si="21"/>
        <v>12</v>
      </c>
      <c r="BB52" s="14">
        <f t="shared" si="22"/>
        <v>9</v>
      </c>
      <c r="BC52" s="17">
        <v>11.25</v>
      </c>
      <c r="BD52" s="14">
        <v>0</v>
      </c>
      <c r="BE52" s="16">
        <v>0</v>
      </c>
      <c r="BF52" s="15">
        <f t="shared" si="23"/>
        <v>3</v>
      </c>
      <c r="BG52" s="15">
        <v>0</v>
      </c>
      <c r="BH52" s="15">
        <v>3</v>
      </c>
      <c r="BI52" s="16">
        <v>0</v>
      </c>
      <c r="BJ52" s="13">
        <v>0.125</v>
      </c>
      <c r="BK52" s="16">
        <v>0</v>
      </c>
      <c r="BL52" s="13">
        <v>0</v>
      </c>
      <c r="BM52" s="14">
        <v>0</v>
      </c>
      <c r="BN52" s="14">
        <v>0</v>
      </c>
      <c r="BO52" s="14">
        <v>0.125</v>
      </c>
      <c r="BP52" s="13">
        <v>0</v>
      </c>
    </row>
    <row r="53" spans="1:68" ht="15">
      <c r="A53" s="12">
        <v>49</v>
      </c>
      <c r="B53" s="12" t="s">
        <v>264</v>
      </c>
      <c r="C53" s="12" t="s">
        <v>265</v>
      </c>
      <c r="D53" s="12" t="s">
        <v>266</v>
      </c>
      <c r="E53" s="12" t="s">
        <v>267</v>
      </c>
      <c r="F53" s="12" t="s">
        <v>135</v>
      </c>
      <c r="G53" s="12" t="s">
        <v>136</v>
      </c>
      <c r="H53" s="13">
        <f t="shared" si="12"/>
        <v>22.575</v>
      </c>
      <c r="I53" s="14">
        <f t="shared" si="13"/>
        <v>6.825</v>
      </c>
      <c r="J53" s="15">
        <f t="shared" si="14"/>
        <v>4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2.7</v>
      </c>
      <c r="U53" s="15">
        <v>0</v>
      </c>
      <c r="V53" s="15">
        <v>2</v>
      </c>
      <c r="W53" s="16">
        <v>0.7</v>
      </c>
      <c r="X53" s="16">
        <v>0</v>
      </c>
      <c r="Y53" s="15">
        <v>0</v>
      </c>
      <c r="Z53" s="16">
        <v>0</v>
      </c>
      <c r="AA53" s="15">
        <v>0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0.125</v>
      </c>
      <c r="AK53" s="14">
        <f t="shared" si="18"/>
        <v>0.125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0.125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15.75</v>
      </c>
      <c r="BA53" s="14">
        <f t="shared" si="21"/>
        <v>12</v>
      </c>
      <c r="BB53" s="14">
        <f t="shared" si="22"/>
        <v>9</v>
      </c>
      <c r="BC53" s="17">
        <v>13.75</v>
      </c>
      <c r="BD53" s="14">
        <v>0</v>
      </c>
      <c r="BE53" s="16">
        <v>0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3.75</v>
      </c>
      <c r="BK53" s="16">
        <v>0</v>
      </c>
      <c r="BL53" s="13">
        <v>0</v>
      </c>
      <c r="BM53" s="14">
        <v>0</v>
      </c>
      <c r="BN53" s="14">
        <v>3.75</v>
      </c>
      <c r="BO53" s="14">
        <v>0</v>
      </c>
      <c r="BP53" s="13">
        <v>0</v>
      </c>
    </row>
    <row r="54" spans="1:68" ht="15">
      <c r="A54" s="12">
        <v>50</v>
      </c>
      <c r="B54" s="12" t="s">
        <v>233</v>
      </c>
      <c r="C54" s="12" t="s">
        <v>234</v>
      </c>
      <c r="D54" s="12" t="s">
        <v>235</v>
      </c>
      <c r="E54" s="12" t="s">
        <v>144</v>
      </c>
      <c r="F54" s="12" t="s">
        <v>135</v>
      </c>
      <c r="G54" s="12" t="s">
        <v>136</v>
      </c>
      <c r="H54" s="13">
        <f t="shared" si="12"/>
        <v>22.25</v>
      </c>
      <c r="I54" s="14">
        <f t="shared" si="13"/>
        <v>11.75</v>
      </c>
      <c r="J54" s="15">
        <f t="shared" si="14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1</v>
      </c>
      <c r="V54" s="15">
        <v>2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16"/>
        <v>1</v>
      </c>
      <c r="AD54" s="15">
        <v>0</v>
      </c>
      <c r="AE54" s="15">
        <v>0</v>
      </c>
      <c r="AF54" s="15">
        <v>1</v>
      </c>
      <c r="AG54" s="15">
        <v>0</v>
      </c>
      <c r="AH54" s="15">
        <v>0</v>
      </c>
      <c r="AI54" s="16">
        <v>0</v>
      </c>
      <c r="AJ54" s="14">
        <f t="shared" si="17"/>
        <v>2.75</v>
      </c>
      <c r="AK54" s="14">
        <f t="shared" si="18"/>
        <v>1.75</v>
      </c>
      <c r="AL54" s="15">
        <v>0</v>
      </c>
      <c r="AM54" s="16">
        <v>0</v>
      </c>
      <c r="AN54" s="17">
        <v>0</v>
      </c>
      <c r="AO54" s="14">
        <v>0</v>
      </c>
      <c r="AP54" s="17">
        <v>1.25</v>
      </c>
      <c r="AQ54" s="14">
        <v>0.5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1</v>
      </c>
      <c r="AW54" s="16">
        <v>1</v>
      </c>
      <c r="AX54" s="17">
        <v>0</v>
      </c>
      <c r="AY54" s="16">
        <v>0</v>
      </c>
      <c r="AZ54" s="13">
        <f t="shared" si="20"/>
        <v>10.5</v>
      </c>
      <c r="BA54" s="14">
        <f t="shared" si="21"/>
        <v>10</v>
      </c>
      <c r="BB54" s="14">
        <f t="shared" si="22"/>
        <v>9</v>
      </c>
      <c r="BC54" s="17">
        <v>10.5</v>
      </c>
      <c r="BD54" s="14">
        <v>0</v>
      </c>
      <c r="BE54" s="16">
        <v>0</v>
      </c>
      <c r="BF54" s="15">
        <f t="shared" si="23"/>
        <v>1</v>
      </c>
      <c r="BG54" s="15">
        <v>0</v>
      </c>
      <c r="BH54" s="15">
        <v>1</v>
      </c>
      <c r="BI54" s="16">
        <v>0</v>
      </c>
      <c r="BJ54" s="13">
        <v>0.5</v>
      </c>
      <c r="BK54" s="16">
        <v>0</v>
      </c>
      <c r="BL54" s="13">
        <v>0</v>
      </c>
      <c r="BM54" s="14">
        <v>0</v>
      </c>
      <c r="BN54" s="14">
        <v>0</v>
      </c>
      <c r="BO54" s="14">
        <v>0.5</v>
      </c>
      <c r="BP54" s="13">
        <v>0</v>
      </c>
    </row>
    <row r="55" spans="1:68" ht="15">
      <c r="A55" s="12">
        <v>51</v>
      </c>
      <c r="B55" s="12" t="s">
        <v>205</v>
      </c>
      <c r="C55" s="12" t="s">
        <v>206</v>
      </c>
      <c r="D55" s="12" t="s">
        <v>207</v>
      </c>
      <c r="E55" s="12" t="s">
        <v>144</v>
      </c>
      <c r="F55" s="12" t="s">
        <v>135</v>
      </c>
      <c r="G55" s="12" t="s">
        <v>136</v>
      </c>
      <c r="H55" s="13">
        <f t="shared" si="12"/>
        <v>22.05</v>
      </c>
      <c r="I55" s="14">
        <f t="shared" si="13"/>
        <v>10</v>
      </c>
      <c r="J55" s="15">
        <f t="shared" si="14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3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16"/>
        <v>3</v>
      </c>
      <c r="AD55" s="15">
        <v>3</v>
      </c>
      <c r="AE55" s="15">
        <v>0</v>
      </c>
      <c r="AF55" s="15">
        <v>0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12.05</v>
      </c>
      <c r="BA55" s="14">
        <f t="shared" si="21"/>
        <v>9.3</v>
      </c>
      <c r="BB55" s="14">
        <f t="shared" si="22"/>
        <v>8</v>
      </c>
      <c r="BC55" s="17">
        <v>8</v>
      </c>
      <c r="BD55" s="14">
        <v>0</v>
      </c>
      <c r="BE55" s="16">
        <v>0.3</v>
      </c>
      <c r="BF55" s="15">
        <f t="shared" si="23"/>
        <v>1</v>
      </c>
      <c r="BG55" s="15">
        <v>0</v>
      </c>
      <c r="BH55" s="15">
        <v>1</v>
      </c>
      <c r="BI55" s="16">
        <v>0</v>
      </c>
      <c r="BJ55" s="13">
        <v>2.75</v>
      </c>
      <c r="BK55" s="16">
        <v>0</v>
      </c>
      <c r="BL55" s="13">
        <v>0</v>
      </c>
      <c r="BM55" s="14">
        <v>2.625</v>
      </c>
      <c r="BN55" s="14">
        <v>0</v>
      </c>
      <c r="BO55" s="14">
        <v>0.125</v>
      </c>
      <c r="BP55" s="13">
        <v>0</v>
      </c>
    </row>
    <row r="56" spans="1:68" ht="15">
      <c r="A56" s="12">
        <v>52</v>
      </c>
      <c r="B56" s="12" t="s">
        <v>299</v>
      </c>
      <c r="C56" s="12" t="s">
        <v>300</v>
      </c>
      <c r="D56" s="12" t="s">
        <v>301</v>
      </c>
      <c r="E56" s="12" t="s">
        <v>158</v>
      </c>
      <c r="F56" s="12" t="s">
        <v>135</v>
      </c>
      <c r="G56" s="12" t="s">
        <v>136</v>
      </c>
      <c r="H56" s="13">
        <f t="shared" si="12"/>
        <v>22</v>
      </c>
      <c r="I56" s="14">
        <f t="shared" si="13"/>
        <v>10</v>
      </c>
      <c r="J56" s="15">
        <f t="shared" si="14"/>
        <v>7</v>
      </c>
      <c r="K56" s="15">
        <v>0</v>
      </c>
      <c r="L56" s="15">
        <v>0</v>
      </c>
      <c r="M56" s="15">
        <v>4</v>
      </c>
      <c r="N56" s="15">
        <v>0</v>
      </c>
      <c r="O56" s="15">
        <v>0</v>
      </c>
      <c r="P56" s="15">
        <v>3</v>
      </c>
      <c r="Q56" s="15">
        <v>0</v>
      </c>
      <c r="R56" s="15">
        <v>0</v>
      </c>
      <c r="S56" s="15">
        <v>0</v>
      </c>
      <c r="T56" s="16">
        <f t="shared" si="15"/>
        <v>1</v>
      </c>
      <c r="U56" s="15">
        <v>0</v>
      </c>
      <c r="V56" s="15">
        <v>0</v>
      </c>
      <c r="W56" s="16">
        <v>0</v>
      </c>
      <c r="X56" s="16">
        <v>1</v>
      </c>
      <c r="Y56" s="15">
        <v>0</v>
      </c>
      <c r="Z56" s="16">
        <v>0</v>
      </c>
      <c r="AA56" s="15">
        <v>0</v>
      </c>
      <c r="AB56" s="16">
        <v>0</v>
      </c>
      <c r="AC56" s="16">
        <f t="shared" si="16"/>
        <v>0</v>
      </c>
      <c r="AD56" s="15"/>
      <c r="AE56" s="15"/>
      <c r="AF56" s="15"/>
      <c r="AG56" s="15"/>
      <c r="AH56" s="15"/>
      <c r="AI56" s="16"/>
      <c r="AJ56" s="14">
        <f t="shared" si="17"/>
        <v>2</v>
      </c>
      <c r="AK56" s="14">
        <f t="shared" si="18"/>
        <v>1.75</v>
      </c>
      <c r="AL56" s="15">
        <v>0</v>
      </c>
      <c r="AM56" s="16">
        <v>0</v>
      </c>
      <c r="AN56" s="17">
        <v>0</v>
      </c>
      <c r="AO56" s="14">
        <v>0</v>
      </c>
      <c r="AP56" s="17">
        <v>1.75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0.25</v>
      </c>
      <c r="AW56" s="16">
        <v>0</v>
      </c>
      <c r="AX56" s="17">
        <v>0.25</v>
      </c>
      <c r="AY56" s="16">
        <v>0</v>
      </c>
      <c r="AZ56" s="13">
        <f t="shared" si="20"/>
        <v>12</v>
      </c>
      <c r="BA56" s="14">
        <f t="shared" si="21"/>
        <v>12</v>
      </c>
      <c r="BB56" s="14">
        <f t="shared" si="22"/>
        <v>9</v>
      </c>
      <c r="BC56" s="17">
        <v>10.75</v>
      </c>
      <c r="BD56" s="14">
        <v>0</v>
      </c>
      <c r="BE56" s="16">
        <v>0</v>
      </c>
      <c r="BF56" s="15">
        <f t="shared" si="23"/>
        <v>3</v>
      </c>
      <c r="BG56" s="15">
        <v>0</v>
      </c>
      <c r="BH56" s="15">
        <v>3</v>
      </c>
      <c r="BI56" s="16">
        <v>0</v>
      </c>
      <c r="BJ56" s="13">
        <v>0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0</v>
      </c>
    </row>
    <row r="57" spans="1:68" ht="15">
      <c r="A57" s="12">
        <v>53</v>
      </c>
      <c r="B57" s="12" t="s">
        <v>302</v>
      </c>
      <c r="C57" s="12" t="s">
        <v>303</v>
      </c>
      <c r="D57" s="12" t="s">
        <v>304</v>
      </c>
      <c r="E57" s="12" t="s">
        <v>144</v>
      </c>
      <c r="F57" s="12" t="s">
        <v>135</v>
      </c>
      <c r="G57" s="12" t="s">
        <v>136</v>
      </c>
      <c r="H57" s="13">
        <f t="shared" si="12"/>
        <v>20.9</v>
      </c>
      <c r="I57" s="14">
        <f t="shared" si="13"/>
        <v>4.9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0.9</v>
      </c>
      <c r="U57" s="15">
        <v>0</v>
      </c>
      <c r="V57" s="15">
        <v>0</v>
      </c>
      <c r="W57" s="16">
        <v>0.9</v>
      </c>
      <c r="X57" s="16">
        <v>0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0</v>
      </c>
      <c r="AD57" s="15"/>
      <c r="AE57" s="15"/>
      <c r="AF57" s="15"/>
      <c r="AG57" s="15"/>
      <c r="AH57" s="15"/>
      <c r="AI57" s="16"/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16</v>
      </c>
      <c r="BA57" s="14">
        <f t="shared" si="21"/>
        <v>10</v>
      </c>
      <c r="BB57" s="14">
        <f t="shared" si="22"/>
        <v>9</v>
      </c>
      <c r="BC57" s="17">
        <v>19.5</v>
      </c>
      <c r="BD57" s="14">
        <v>0</v>
      </c>
      <c r="BE57" s="16">
        <v>0</v>
      </c>
      <c r="BF57" s="15">
        <f t="shared" si="23"/>
        <v>1</v>
      </c>
      <c r="BG57" s="15">
        <v>0</v>
      </c>
      <c r="BH57" s="15">
        <v>1</v>
      </c>
      <c r="BI57" s="16">
        <v>0</v>
      </c>
      <c r="BJ57" s="13">
        <v>6</v>
      </c>
      <c r="BK57" s="16">
        <v>0</v>
      </c>
      <c r="BL57" s="13">
        <v>0</v>
      </c>
      <c r="BM57" s="14">
        <v>4.375</v>
      </c>
      <c r="BN57" s="14">
        <v>1.625</v>
      </c>
      <c r="BO57" s="14">
        <v>0</v>
      </c>
      <c r="BP57" s="13">
        <v>0</v>
      </c>
    </row>
    <row r="58" spans="1:68" ht="15">
      <c r="A58" s="12">
        <v>54</v>
      </c>
      <c r="B58" s="12" t="s">
        <v>230</v>
      </c>
      <c r="C58" s="12" t="s">
        <v>231</v>
      </c>
      <c r="D58" s="12" t="s">
        <v>232</v>
      </c>
      <c r="E58" s="12" t="s">
        <v>158</v>
      </c>
      <c r="F58" s="12" t="s">
        <v>135</v>
      </c>
      <c r="G58" s="12" t="s">
        <v>136</v>
      </c>
      <c r="H58" s="13">
        <f t="shared" si="12"/>
        <v>20.5</v>
      </c>
      <c r="I58" s="14">
        <f t="shared" si="13"/>
        <v>8.5</v>
      </c>
      <c r="J58" s="15">
        <f t="shared" si="14"/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15"/>
        <v>4</v>
      </c>
      <c r="U58" s="15">
        <v>0</v>
      </c>
      <c r="V58" s="15">
        <v>2</v>
      </c>
      <c r="W58" s="16">
        <v>1</v>
      </c>
      <c r="X58" s="16">
        <v>1</v>
      </c>
      <c r="Y58" s="15">
        <v>0</v>
      </c>
      <c r="Z58" s="16">
        <v>0</v>
      </c>
      <c r="AA58" s="15">
        <v>0</v>
      </c>
      <c r="AB58" s="16">
        <v>0.5</v>
      </c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0.5</v>
      </c>
      <c r="AK58" s="14">
        <f t="shared" si="18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0.5</v>
      </c>
      <c r="AW58" s="16">
        <v>0</v>
      </c>
      <c r="AX58" s="17">
        <v>0.5</v>
      </c>
      <c r="AY58" s="16">
        <v>0</v>
      </c>
      <c r="AZ58" s="13">
        <f t="shared" si="20"/>
        <v>12</v>
      </c>
      <c r="BA58" s="14">
        <f t="shared" si="21"/>
        <v>12</v>
      </c>
      <c r="BB58" s="14">
        <f t="shared" si="22"/>
        <v>9</v>
      </c>
      <c r="BC58" s="17">
        <v>11.5</v>
      </c>
      <c r="BD58" s="14">
        <v>0</v>
      </c>
      <c r="BE58" s="16">
        <v>0</v>
      </c>
      <c r="BF58" s="15">
        <f t="shared" si="23"/>
        <v>3</v>
      </c>
      <c r="BG58" s="15">
        <v>0</v>
      </c>
      <c r="BH58" s="15">
        <v>3</v>
      </c>
      <c r="BI58" s="16">
        <v>0</v>
      </c>
      <c r="BJ58" s="13">
        <v>0</v>
      </c>
      <c r="BK58" s="16">
        <v>0</v>
      </c>
      <c r="BL58" s="13">
        <v>0</v>
      </c>
      <c r="BM58" s="14">
        <v>0</v>
      </c>
      <c r="BN58" s="14">
        <v>0</v>
      </c>
      <c r="BO58" s="14">
        <v>0</v>
      </c>
      <c r="BP58" s="13">
        <v>0</v>
      </c>
    </row>
    <row r="59" spans="1:68" ht="15">
      <c r="A59" s="12">
        <v>55</v>
      </c>
      <c r="B59" s="12" t="s">
        <v>329</v>
      </c>
      <c r="C59" s="12" t="s">
        <v>330</v>
      </c>
      <c r="D59" s="12" t="s">
        <v>331</v>
      </c>
      <c r="E59" s="12" t="s">
        <v>175</v>
      </c>
      <c r="F59" s="12" t="s">
        <v>135</v>
      </c>
      <c r="G59" s="12" t="s">
        <v>136</v>
      </c>
      <c r="H59" s="13">
        <f t="shared" si="12"/>
        <v>20.3125</v>
      </c>
      <c r="I59" s="14">
        <f t="shared" si="13"/>
        <v>4</v>
      </c>
      <c r="J59" s="15">
        <f t="shared" si="14"/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6">
        <f t="shared" si="15"/>
        <v>1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17"/>
        <v>0</v>
      </c>
      <c r="AK59" s="14">
        <f t="shared" si="18"/>
        <v>0</v>
      </c>
      <c r="AL59" s="15">
        <v>0</v>
      </c>
      <c r="AM59" s="16">
        <v>0</v>
      </c>
      <c r="AN59" s="17">
        <v>0</v>
      </c>
      <c r="AO59" s="14">
        <v>0</v>
      </c>
      <c r="AP59" s="17">
        <v>0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</v>
      </c>
      <c r="AW59" s="16">
        <v>0</v>
      </c>
      <c r="AX59" s="17">
        <v>0</v>
      </c>
      <c r="AY59" s="16">
        <v>0</v>
      </c>
      <c r="AZ59" s="13">
        <f t="shared" si="20"/>
        <v>16.3125</v>
      </c>
      <c r="BA59" s="14">
        <f t="shared" si="21"/>
        <v>12</v>
      </c>
      <c r="BB59" s="14">
        <f t="shared" si="22"/>
        <v>9</v>
      </c>
      <c r="BC59" s="17">
        <v>24.75</v>
      </c>
      <c r="BD59" s="14">
        <v>0</v>
      </c>
      <c r="BE59" s="16">
        <v>0</v>
      </c>
      <c r="BF59" s="15">
        <f t="shared" si="23"/>
        <v>3</v>
      </c>
      <c r="BG59" s="15">
        <v>1</v>
      </c>
      <c r="BH59" s="15">
        <v>2</v>
      </c>
      <c r="BI59" s="16">
        <v>0</v>
      </c>
      <c r="BJ59" s="13">
        <v>4.3125</v>
      </c>
      <c r="BK59" s="16">
        <v>0</v>
      </c>
      <c r="BL59" s="13">
        <v>0</v>
      </c>
      <c r="BM59" s="14">
        <v>0.375</v>
      </c>
      <c r="BN59" s="14">
        <v>3.875</v>
      </c>
      <c r="BO59" s="14">
        <v>0</v>
      </c>
      <c r="BP59" s="13">
        <v>0.0625</v>
      </c>
    </row>
    <row r="60" spans="1:68" ht="15">
      <c r="A60" s="12">
        <v>56</v>
      </c>
      <c r="B60" s="12" t="s">
        <v>323</v>
      </c>
      <c r="C60" s="12" t="s">
        <v>324</v>
      </c>
      <c r="D60" s="12" t="s">
        <v>325</v>
      </c>
      <c r="E60" s="12" t="s">
        <v>154</v>
      </c>
      <c r="F60" s="12" t="s">
        <v>135</v>
      </c>
      <c r="G60" s="12" t="s">
        <v>136</v>
      </c>
      <c r="H60" s="13">
        <f t="shared" si="12"/>
        <v>20.125</v>
      </c>
      <c r="I60" s="14">
        <f t="shared" si="13"/>
        <v>11.5</v>
      </c>
      <c r="J60" s="15">
        <f t="shared" si="14"/>
        <v>7</v>
      </c>
      <c r="K60" s="15">
        <v>0</v>
      </c>
      <c r="L60" s="15">
        <v>0</v>
      </c>
      <c r="M60" s="15">
        <v>4</v>
      </c>
      <c r="N60" s="15">
        <v>3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1</v>
      </c>
      <c r="U60" s="15">
        <v>0</v>
      </c>
      <c r="V60" s="15">
        <v>1</v>
      </c>
      <c r="W60" s="16">
        <v>0</v>
      </c>
      <c r="X60" s="16">
        <v>0</v>
      </c>
      <c r="Y60" s="15">
        <v>0</v>
      </c>
      <c r="Z60" s="16">
        <v>0</v>
      </c>
      <c r="AA60" s="15">
        <v>0</v>
      </c>
      <c r="AB60" s="16">
        <v>0</v>
      </c>
      <c r="AC60" s="16">
        <f t="shared" si="16"/>
        <v>3.5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0.5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8.625</v>
      </c>
      <c r="BA60" s="14">
        <f t="shared" si="21"/>
        <v>8.5</v>
      </c>
      <c r="BB60" s="14">
        <f t="shared" si="22"/>
        <v>6.5</v>
      </c>
      <c r="BC60" s="17">
        <v>6.5</v>
      </c>
      <c r="BD60" s="14">
        <v>0</v>
      </c>
      <c r="BE60" s="16">
        <v>0</v>
      </c>
      <c r="BF60" s="15">
        <f t="shared" si="23"/>
        <v>2</v>
      </c>
      <c r="BG60" s="15">
        <v>1</v>
      </c>
      <c r="BH60" s="15">
        <v>1</v>
      </c>
      <c r="BI60" s="16">
        <v>0</v>
      </c>
      <c r="BJ60" s="13">
        <v>0.125</v>
      </c>
      <c r="BK60" s="16">
        <v>0</v>
      </c>
      <c r="BL60" s="13">
        <v>0</v>
      </c>
      <c r="BM60" s="14">
        <v>0</v>
      </c>
      <c r="BN60" s="14">
        <v>0</v>
      </c>
      <c r="BO60" s="14">
        <v>0</v>
      </c>
      <c r="BP60" s="13">
        <v>0.125</v>
      </c>
    </row>
    <row r="61" spans="1:68" ht="15">
      <c r="A61" s="12">
        <v>57</v>
      </c>
      <c r="B61" s="12" t="s">
        <v>176</v>
      </c>
      <c r="C61" s="12" t="s">
        <v>177</v>
      </c>
      <c r="D61" s="12" t="s">
        <v>178</v>
      </c>
      <c r="E61" s="12" t="s">
        <v>168</v>
      </c>
      <c r="F61" s="12" t="s">
        <v>135</v>
      </c>
      <c r="G61" s="12" t="s">
        <v>136</v>
      </c>
      <c r="H61" s="13">
        <f t="shared" si="12"/>
        <v>19.325</v>
      </c>
      <c r="I61" s="14">
        <f t="shared" si="13"/>
        <v>13.45</v>
      </c>
      <c r="J61" s="15">
        <f t="shared" si="14"/>
        <v>7</v>
      </c>
      <c r="K61" s="15">
        <v>0</v>
      </c>
      <c r="L61" s="15">
        <v>0</v>
      </c>
      <c r="M61" s="15">
        <v>4</v>
      </c>
      <c r="N61" s="15">
        <v>3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3.2</v>
      </c>
      <c r="U61" s="15">
        <v>0</v>
      </c>
      <c r="V61" s="15">
        <v>1</v>
      </c>
      <c r="W61" s="16">
        <v>0.7</v>
      </c>
      <c r="X61" s="16">
        <v>1</v>
      </c>
      <c r="Y61" s="15">
        <v>0</v>
      </c>
      <c r="Z61" s="16">
        <v>0</v>
      </c>
      <c r="AA61" s="15">
        <v>0</v>
      </c>
      <c r="AB61" s="16">
        <v>0.5</v>
      </c>
      <c r="AC61" s="16">
        <f t="shared" si="16"/>
        <v>3</v>
      </c>
      <c r="AD61" s="15">
        <v>3</v>
      </c>
      <c r="AE61" s="15">
        <v>0</v>
      </c>
      <c r="AF61" s="15">
        <v>0</v>
      </c>
      <c r="AG61" s="15">
        <v>0</v>
      </c>
      <c r="AH61" s="15">
        <v>0</v>
      </c>
      <c r="AI61" s="16">
        <v>0</v>
      </c>
      <c r="AJ61" s="14">
        <f t="shared" si="17"/>
        <v>0.25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0.25</v>
      </c>
      <c r="AW61" s="16">
        <v>0</v>
      </c>
      <c r="AX61" s="17">
        <v>0.25</v>
      </c>
      <c r="AY61" s="16">
        <v>0</v>
      </c>
      <c r="AZ61" s="13">
        <f t="shared" si="20"/>
        <v>5.875</v>
      </c>
      <c r="BA61" s="14">
        <f t="shared" si="21"/>
        <v>5.5</v>
      </c>
      <c r="BB61" s="14">
        <f t="shared" si="22"/>
        <v>2.5</v>
      </c>
      <c r="BC61" s="17">
        <v>2.5</v>
      </c>
      <c r="BD61" s="14">
        <v>0</v>
      </c>
      <c r="BE61" s="16">
        <v>0</v>
      </c>
      <c r="BF61" s="15">
        <f t="shared" si="23"/>
        <v>3</v>
      </c>
      <c r="BG61" s="15">
        <v>0</v>
      </c>
      <c r="BH61" s="15">
        <v>3</v>
      </c>
      <c r="BI61" s="16">
        <v>0</v>
      </c>
      <c r="BJ61" s="13">
        <v>0.375</v>
      </c>
      <c r="BK61" s="16">
        <v>0</v>
      </c>
      <c r="BL61" s="13">
        <v>0</v>
      </c>
      <c r="BM61" s="14">
        <v>0</v>
      </c>
      <c r="BN61" s="14">
        <v>0</v>
      </c>
      <c r="BO61" s="14">
        <v>0.375</v>
      </c>
      <c r="BP61" s="13">
        <v>0</v>
      </c>
    </row>
    <row r="62" spans="1:68" ht="15">
      <c r="A62" s="12">
        <v>58</v>
      </c>
      <c r="B62" s="12" t="s">
        <v>131</v>
      </c>
      <c r="C62" s="12" t="s">
        <v>132</v>
      </c>
      <c r="D62" s="12" t="s">
        <v>133</v>
      </c>
      <c r="E62" s="12" t="s">
        <v>134</v>
      </c>
      <c r="F62" s="12" t="s">
        <v>135</v>
      </c>
      <c r="G62" s="12" t="s">
        <v>136</v>
      </c>
      <c r="H62" s="13">
        <f t="shared" si="12"/>
        <v>19.2</v>
      </c>
      <c r="I62" s="14">
        <f t="shared" si="13"/>
        <v>10</v>
      </c>
      <c r="J62" s="15">
        <f t="shared" si="14"/>
        <v>7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3</v>
      </c>
      <c r="Q62" s="15">
        <v>0</v>
      </c>
      <c r="R62" s="15">
        <v>0</v>
      </c>
      <c r="S62" s="15">
        <v>0</v>
      </c>
      <c r="T62" s="16">
        <f t="shared" si="15"/>
        <v>0</v>
      </c>
      <c r="U62" s="15"/>
      <c r="V62" s="15"/>
      <c r="W62" s="16"/>
      <c r="X62" s="16"/>
      <c r="Y62" s="15"/>
      <c r="Z62" s="16"/>
      <c r="AA62" s="15"/>
      <c r="AB62" s="16"/>
      <c r="AC62" s="16">
        <f t="shared" si="16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17"/>
        <v>0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9.2</v>
      </c>
      <c r="BA62" s="14">
        <f t="shared" si="21"/>
        <v>9.2</v>
      </c>
      <c r="BB62" s="14">
        <f t="shared" si="22"/>
        <v>9</v>
      </c>
      <c r="BC62" s="17">
        <v>11.25</v>
      </c>
      <c r="BD62" s="14">
        <v>0</v>
      </c>
      <c r="BE62" s="16">
        <v>0.2</v>
      </c>
      <c r="BF62" s="15">
        <f t="shared" si="23"/>
        <v>0</v>
      </c>
      <c r="BG62" s="15">
        <v>0</v>
      </c>
      <c r="BH62" s="15">
        <v>0</v>
      </c>
      <c r="BI62" s="16">
        <v>0</v>
      </c>
      <c r="BJ62" s="13">
        <v>0</v>
      </c>
      <c r="BK62" s="16">
        <v>0</v>
      </c>
      <c r="BL62" s="13">
        <v>0</v>
      </c>
      <c r="BM62" s="14">
        <v>0</v>
      </c>
      <c r="BN62" s="14">
        <v>0</v>
      </c>
      <c r="BO62" s="14">
        <v>0</v>
      </c>
      <c r="BP62" s="13">
        <v>0</v>
      </c>
    </row>
    <row r="63" spans="1:68" ht="15">
      <c r="A63" s="12">
        <v>59</v>
      </c>
      <c r="B63" s="12" t="s">
        <v>243</v>
      </c>
      <c r="C63" s="12" t="s">
        <v>244</v>
      </c>
      <c r="D63" s="12" t="s">
        <v>245</v>
      </c>
      <c r="E63" s="12" t="s">
        <v>175</v>
      </c>
      <c r="F63" s="12" t="s">
        <v>135</v>
      </c>
      <c r="G63" s="12" t="s">
        <v>136</v>
      </c>
      <c r="H63" s="13">
        <f t="shared" si="12"/>
        <v>17.8125</v>
      </c>
      <c r="I63" s="14">
        <f t="shared" si="13"/>
        <v>6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1</v>
      </c>
      <c r="U63" s="15">
        <v>0</v>
      </c>
      <c r="V63" s="15">
        <v>0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11.8125</v>
      </c>
      <c r="BA63" s="14">
        <f t="shared" si="21"/>
        <v>9.25</v>
      </c>
      <c r="BB63" s="14">
        <f t="shared" si="22"/>
        <v>6.25</v>
      </c>
      <c r="BC63" s="17">
        <v>6.25</v>
      </c>
      <c r="BD63" s="14">
        <v>0</v>
      </c>
      <c r="BE63" s="16">
        <v>0</v>
      </c>
      <c r="BF63" s="15">
        <f t="shared" si="23"/>
        <v>3</v>
      </c>
      <c r="BG63" s="15">
        <v>0</v>
      </c>
      <c r="BH63" s="15">
        <v>3</v>
      </c>
      <c r="BI63" s="16">
        <v>0</v>
      </c>
      <c r="BJ63" s="13">
        <v>2.5625</v>
      </c>
      <c r="BK63" s="16">
        <v>0</v>
      </c>
      <c r="BL63" s="13">
        <v>0</v>
      </c>
      <c r="BM63" s="14">
        <v>0.75</v>
      </c>
      <c r="BN63" s="14">
        <v>0.375</v>
      </c>
      <c r="BO63" s="14">
        <v>0.75</v>
      </c>
      <c r="BP63" s="13">
        <v>0.6875</v>
      </c>
    </row>
    <row r="64" spans="1:68" ht="15">
      <c r="A64" s="12">
        <v>60</v>
      </c>
      <c r="B64" s="12" t="s">
        <v>258</v>
      </c>
      <c r="C64" s="12" t="s">
        <v>259</v>
      </c>
      <c r="D64" s="12" t="s">
        <v>260</v>
      </c>
      <c r="E64" s="12" t="s">
        <v>201</v>
      </c>
      <c r="F64" s="12" t="s">
        <v>135</v>
      </c>
      <c r="G64" s="12" t="s">
        <v>136</v>
      </c>
      <c r="H64" s="13">
        <f t="shared" si="12"/>
        <v>17</v>
      </c>
      <c r="I64" s="14">
        <f t="shared" si="13"/>
        <v>5.5</v>
      </c>
      <c r="J64" s="15">
        <f t="shared" si="14"/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 t="shared" si="15"/>
        <v>1.5</v>
      </c>
      <c r="U64" s="15">
        <v>0</v>
      </c>
      <c r="V64" s="15">
        <v>1</v>
      </c>
      <c r="W64" s="16">
        <v>0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0</v>
      </c>
      <c r="AD64" s="15"/>
      <c r="AE64" s="15"/>
      <c r="AF64" s="15"/>
      <c r="AG64" s="15"/>
      <c r="AH64" s="15"/>
      <c r="AI64" s="16"/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11.5</v>
      </c>
      <c r="BA64" s="14">
        <f t="shared" si="21"/>
        <v>11</v>
      </c>
      <c r="BB64" s="14">
        <f t="shared" si="22"/>
        <v>9</v>
      </c>
      <c r="BC64" s="17">
        <v>10.5</v>
      </c>
      <c r="BD64" s="14">
        <v>0</v>
      </c>
      <c r="BE64" s="16">
        <v>0</v>
      </c>
      <c r="BF64" s="15">
        <f t="shared" si="23"/>
        <v>2</v>
      </c>
      <c r="BG64" s="15">
        <v>0</v>
      </c>
      <c r="BH64" s="15">
        <v>2</v>
      </c>
      <c r="BI64" s="16">
        <v>0</v>
      </c>
      <c r="BJ64" s="13">
        <v>0.5</v>
      </c>
      <c r="BK64" s="16">
        <v>0</v>
      </c>
      <c r="BL64" s="13">
        <v>0</v>
      </c>
      <c r="BM64" s="14">
        <v>0</v>
      </c>
      <c r="BN64" s="14">
        <v>0</v>
      </c>
      <c r="BO64" s="14">
        <v>0</v>
      </c>
      <c r="BP64" s="13">
        <v>0.5</v>
      </c>
    </row>
    <row r="65" spans="1:68" ht="15">
      <c r="A65" s="12">
        <v>61</v>
      </c>
      <c r="B65" s="12" t="s">
        <v>226</v>
      </c>
      <c r="C65" s="12" t="s">
        <v>227</v>
      </c>
      <c r="D65" s="12" t="s">
        <v>228</v>
      </c>
      <c r="E65" s="12" t="s">
        <v>229</v>
      </c>
      <c r="F65" s="12" t="s">
        <v>135</v>
      </c>
      <c r="G65" s="12" t="s">
        <v>136</v>
      </c>
      <c r="H65" s="13">
        <f t="shared" si="12"/>
        <v>15</v>
      </c>
      <c r="I65" s="14">
        <f t="shared" si="13"/>
        <v>2</v>
      </c>
      <c r="J65" s="15">
        <f t="shared" si="14"/>
        <v>0</v>
      </c>
      <c r="K65" s="15"/>
      <c r="L65" s="15"/>
      <c r="M65" s="15"/>
      <c r="N65" s="15"/>
      <c r="O65" s="15"/>
      <c r="P65" s="15"/>
      <c r="Q65" s="15"/>
      <c r="R65" s="15"/>
      <c r="S65" s="15"/>
      <c r="T65" s="16">
        <f t="shared" si="15"/>
        <v>2</v>
      </c>
      <c r="U65" s="15">
        <v>0</v>
      </c>
      <c r="V65" s="15">
        <v>1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</v>
      </c>
      <c r="AC65" s="16">
        <f t="shared" si="16"/>
        <v>0</v>
      </c>
      <c r="AD65" s="15"/>
      <c r="AE65" s="15"/>
      <c r="AF65" s="15"/>
      <c r="AG65" s="15"/>
      <c r="AH65" s="15"/>
      <c r="AI65" s="16"/>
      <c r="AJ65" s="14">
        <f t="shared" si="17"/>
        <v>0</v>
      </c>
      <c r="AK65" s="14">
        <f t="shared" si="18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</v>
      </c>
      <c r="AW65" s="16">
        <v>0</v>
      </c>
      <c r="AX65" s="17">
        <v>0</v>
      </c>
      <c r="AY65" s="16">
        <v>0</v>
      </c>
      <c r="AZ65" s="13">
        <f t="shared" si="20"/>
        <v>13</v>
      </c>
      <c r="BA65" s="14">
        <f t="shared" si="21"/>
        <v>13</v>
      </c>
      <c r="BB65" s="14">
        <f t="shared" si="22"/>
        <v>9</v>
      </c>
      <c r="BC65" s="17">
        <v>18.5</v>
      </c>
      <c r="BD65" s="14">
        <v>0</v>
      </c>
      <c r="BE65" s="16">
        <v>0</v>
      </c>
      <c r="BF65" s="15">
        <f t="shared" si="23"/>
        <v>4</v>
      </c>
      <c r="BG65" s="15">
        <v>1</v>
      </c>
      <c r="BH65" s="15">
        <v>3</v>
      </c>
      <c r="BI65" s="16">
        <v>0</v>
      </c>
      <c r="BJ65" s="13">
        <v>0</v>
      </c>
      <c r="BK65" s="16">
        <v>0</v>
      </c>
      <c r="BL65" s="13">
        <v>0</v>
      </c>
      <c r="BM65" s="14">
        <v>0</v>
      </c>
      <c r="BN65" s="14">
        <v>0</v>
      </c>
      <c r="BO65" s="14">
        <v>0</v>
      </c>
      <c r="BP65" s="13">
        <v>0</v>
      </c>
    </row>
    <row r="66" spans="1:68" ht="15">
      <c r="A66" s="12">
        <v>62</v>
      </c>
      <c r="B66" s="12" t="s">
        <v>182</v>
      </c>
      <c r="C66" s="12" t="s">
        <v>183</v>
      </c>
      <c r="D66" s="12" t="s">
        <v>184</v>
      </c>
      <c r="E66" s="12" t="s">
        <v>185</v>
      </c>
      <c r="F66" s="12" t="s">
        <v>135</v>
      </c>
      <c r="G66" s="12" t="s">
        <v>136</v>
      </c>
      <c r="H66" s="13">
        <f t="shared" si="12"/>
        <v>14.35</v>
      </c>
      <c r="I66" s="14">
        <f t="shared" si="13"/>
        <v>6.6</v>
      </c>
      <c r="J66" s="15">
        <f t="shared" si="14"/>
        <v>3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 t="shared" si="15"/>
        <v>2.6</v>
      </c>
      <c r="U66" s="15">
        <v>1</v>
      </c>
      <c r="V66" s="15">
        <v>0</v>
      </c>
      <c r="W66" s="16">
        <v>0.6</v>
      </c>
      <c r="X66" s="16">
        <v>0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16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17"/>
        <v>0</v>
      </c>
      <c r="AK66" s="14">
        <f t="shared" si="18"/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 t="shared" si="19"/>
        <v>0</v>
      </c>
      <c r="AW66" s="16"/>
      <c r="AX66" s="17"/>
      <c r="AY66" s="16"/>
      <c r="AZ66" s="13">
        <f t="shared" si="20"/>
        <v>7.75</v>
      </c>
      <c r="BA66" s="14">
        <f t="shared" si="21"/>
        <v>7.75</v>
      </c>
      <c r="BB66" s="14">
        <f t="shared" si="22"/>
        <v>7.75</v>
      </c>
      <c r="BC66" s="17">
        <v>7.75</v>
      </c>
      <c r="BD66" s="14">
        <v>0</v>
      </c>
      <c r="BE66" s="16"/>
      <c r="BF66" s="15">
        <f t="shared" si="23"/>
        <v>0</v>
      </c>
      <c r="BG66" s="15"/>
      <c r="BH66" s="15"/>
      <c r="BI66" s="16">
        <v>0</v>
      </c>
      <c r="BJ66" s="13">
        <v>0</v>
      </c>
      <c r="BK66" s="16">
        <v>0</v>
      </c>
      <c r="BL66" s="13">
        <v>0</v>
      </c>
      <c r="BM66" s="14">
        <v>0</v>
      </c>
      <c r="BN66" s="14">
        <v>0</v>
      </c>
      <c r="BO66" s="14">
        <v>0</v>
      </c>
      <c r="BP66" s="13">
        <v>0</v>
      </c>
    </row>
    <row r="67" spans="1:68" ht="15">
      <c r="A67" s="12">
        <v>63</v>
      </c>
      <c r="B67" s="12" t="s">
        <v>320</v>
      </c>
      <c r="C67" s="12" t="s">
        <v>321</v>
      </c>
      <c r="D67" s="12" t="s">
        <v>322</v>
      </c>
      <c r="E67" s="12" t="s">
        <v>144</v>
      </c>
      <c r="F67" s="12" t="s">
        <v>135</v>
      </c>
      <c r="G67" s="12" t="s">
        <v>136</v>
      </c>
      <c r="H67" s="13">
        <f t="shared" si="12"/>
        <v>14.125</v>
      </c>
      <c r="I67" s="14">
        <f t="shared" si="13"/>
        <v>1.5</v>
      </c>
      <c r="J67" s="15">
        <f t="shared" si="14"/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 t="shared" si="15"/>
        <v>1.5</v>
      </c>
      <c r="U67" s="15">
        <v>0</v>
      </c>
      <c r="V67" s="15">
        <v>0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0.5</v>
      </c>
      <c r="AC67" s="16">
        <f t="shared" si="16"/>
        <v>0</v>
      </c>
      <c r="AD67" s="15"/>
      <c r="AE67" s="15"/>
      <c r="AF67" s="15"/>
      <c r="AG67" s="15"/>
      <c r="AH67" s="15"/>
      <c r="AI67" s="16"/>
      <c r="AJ67" s="14">
        <f t="shared" si="17"/>
        <v>0</v>
      </c>
      <c r="AK67" s="14">
        <f t="shared" si="18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12.625</v>
      </c>
      <c r="BA67" s="14">
        <f t="shared" si="21"/>
        <v>10</v>
      </c>
      <c r="BB67" s="14">
        <f t="shared" si="22"/>
        <v>9</v>
      </c>
      <c r="BC67" s="17">
        <v>14.75</v>
      </c>
      <c r="BD67" s="14">
        <v>0</v>
      </c>
      <c r="BE67" s="16">
        <v>0</v>
      </c>
      <c r="BF67" s="15">
        <f t="shared" si="23"/>
        <v>1</v>
      </c>
      <c r="BG67" s="15">
        <v>0</v>
      </c>
      <c r="BH67" s="15">
        <v>1</v>
      </c>
      <c r="BI67" s="16">
        <v>0</v>
      </c>
      <c r="BJ67" s="13">
        <v>2.625</v>
      </c>
      <c r="BK67" s="16">
        <v>0</v>
      </c>
      <c r="BL67" s="13">
        <v>0</v>
      </c>
      <c r="BM67" s="14">
        <v>0</v>
      </c>
      <c r="BN67" s="14">
        <v>2.375</v>
      </c>
      <c r="BO67" s="14">
        <v>0</v>
      </c>
      <c r="BP67" s="13">
        <v>0.25</v>
      </c>
    </row>
    <row r="68" spans="1:68" ht="15">
      <c r="A68" s="12">
        <v>64</v>
      </c>
      <c r="B68" s="12" t="s">
        <v>350</v>
      </c>
      <c r="C68" s="12" t="s">
        <v>351</v>
      </c>
      <c r="D68" s="12" t="s">
        <v>352</v>
      </c>
      <c r="E68" s="12" t="s">
        <v>175</v>
      </c>
      <c r="F68" s="12" t="s">
        <v>135</v>
      </c>
      <c r="G68" s="12" t="s">
        <v>136</v>
      </c>
      <c r="H68" s="13">
        <f t="shared" si="12"/>
        <v>14</v>
      </c>
      <c r="I68" s="14">
        <f t="shared" si="13"/>
        <v>5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1</v>
      </c>
      <c r="U68" s="15">
        <v>0</v>
      </c>
      <c r="V68" s="15">
        <v>0</v>
      </c>
      <c r="W68" s="16">
        <v>1</v>
      </c>
      <c r="X68" s="16">
        <v>0</v>
      </c>
      <c r="Y68" s="15">
        <v>0</v>
      </c>
      <c r="Z68" s="16">
        <v>0</v>
      </c>
      <c r="AA68" s="15">
        <v>0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9</v>
      </c>
      <c r="BA68" s="14">
        <f t="shared" si="21"/>
        <v>9</v>
      </c>
      <c r="BB68" s="14">
        <f t="shared" si="22"/>
        <v>9</v>
      </c>
      <c r="BC68" s="17">
        <v>27.25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0</v>
      </c>
      <c r="BK68" s="16">
        <v>0</v>
      </c>
      <c r="BL68" s="13">
        <v>0</v>
      </c>
      <c r="BM68" s="14">
        <v>0</v>
      </c>
      <c r="BN68" s="14">
        <v>0</v>
      </c>
      <c r="BO68" s="14">
        <v>0</v>
      </c>
      <c r="BP68" s="13">
        <v>0</v>
      </c>
    </row>
    <row r="69" spans="1:68" ht="15">
      <c r="A69" s="12">
        <v>65</v>
      </c>
      <c r="B69" s="12" t="s">
        <v>274</v>
      </c>
      <c r="C69" s="12" t="s">
        <v>275</v>
      </c>
      <c r="D69" s="12" t="s">
        <v>276</v>
      </c>
      <c r="E69" s="12" t="s">
        <v>144</v>
      </c>
      <c r="F69" s="12" t="s">
        <v>135</v>
      </c>
      <c r="G69" s="12" t="s">
        <v>136</v>
      </c>
      <c r="H69" s="13">
        <f>I69+AZ69</f>
        <v>12.8</v>
      </c>
      <c r="I69" s="14">
        <f>MIN(J69+T69+AC69+AJ69+AY69,$I$3)</f>
        <v>5.8</v>
      </c>
      <c r="J69" s="15">
        <f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>MIN(SUM(U69:AB69),$T$3)</f>
        <v>1.8</v>
      </c>
      <c r="U69" s="15">
        <v>0</v>
      </c>
      <c r="V69" s="15">
        <v>0</v>
      </c>
      <c r="W69" s="16">
        <v>0.8</v>
      </c>
      <c r="X69" s="16">
        <v>0</v>
      </c>
      <c r="Y69" s="15">
        <v>0</v>
      </c>
      <c r="Z69" s="16">
        <v>0</v>
      </c>
      <c r="AA69" s="15">
        <v>1</v>
      </c>
      <c r="AB69" s="16">
        <v>0</v>
      </c>
      <c r="AC69" s="16">
        <f>MIN(SUM(AD69:AI69),$AC$3)</f>
        <v>0</v>
      </c>
      <c r="AD69" s="15"/>
      <c r="AE69" s="15"/>
      <c r="AF69" s="15"/>
      <c r="AG69" s="15"/>
      <c r="AH69" s="15"/>
      <c r="AI69" s="16"/>
      <c r="AJ69" s="14">
        <f>MIN(AK69+AV69,$AJ$3)</f>
        <v>0</v>
      </c>
      <c r="AK69" s="14">
        <f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>MIN(SUM(AW69:AX69),$AV$3)</f>
        <v>0</v>
      </c>
      <c r="AW69" s="16"/>
      <c r="AX69" s="17"/>
      <c r="AY69" s="16"/>
      <c r="AZ69" s="13">
        <f>MIN(BA69+BI69+BJ69,$AZ$3)</f>
        <v>7</v>
      </c>
      <c r="BA69" s="14">
        <f>MIN(BB69+BE69+BF69,$BA$3)</f>
        <v>7</v>
      </c>
      <c r="BB69" s="14">
        <f>MIN(SUM(BC69:BD69),$BB$3)</f>
        <v>7</v>
      </c>
      <c r="BC69" s="17">
        <v>7</v>
      </c>
      <c r="BD69" s="14">
        <v>0</v>
      </c>
      <c r="BE69" s="16"/>
      <c r="BF69" s="15">
        <f>MIN(SUM(BG69:BH69),$BF$3)</f>
        <v>0</v>
      </c>
      <c r="BG69" s="15"/>
      <c r="BH69" s="15"/>
      <c r="BI69" s="16">
        <v>0</v>
      </c>
      <c r="BJ69" s="13">
        <v>0</v>
      </c>
      <c r="BK69" s="16">
        <v>0</v>
      </c>
      <c r="BL69" s="13">
        <v>0</v>
      </c>
      <c r="BM69" s="14">
        <v>0</v>
      </c>
      <c r="BN69" s="14">
        <v>0</v>
      </c>
      <c r="BO69" s="14">
        <v>0</v>
      </c>
      <c r="BP69" s="13">
        <v>0</v>
      </c>
    </row>
    <row r="70" spans="1:68" ht="15">
      <c r="A70" s="12">
        <v>66</v>
      </c>
      <c r="B70" s="12" t="s">
        <v>332</v>
      </c>
      <c r="C70" s="12" t="s">
        <v>333</v>
      </c>
      <c r="D70" s="12" t="s">
        <v>334</v>
      </c>
      <c r="E70" s="12" t="s">
        <v>154</v>
      </c>
      <c r="F70" s="12" t="s">
        <v>135</v>
      </c>
      <c r="G70" s="12" t="s">
        <v>136</v>
      </c>
      <c r="H70" s="13">
        <f>I70+AZ70</f>
        <v>10.4375</v>
      </c>
      <c r="I70" s="14">
        <f>MIN(J70+T70+AC70+AJ70+AY70,$I$3)</f>
        <v>1</v>
      </c>
      <c r="J70" s="15">
        <f>MIN(SUM(K70:S70),$J$3)</f>
        <v>0</v>
      </c>
      <c r="K70" s="15"/>
      <c r="L70" s="15"/>
      <c r="M70" s="15"/>
      <c r="N70" s="15"/>
      <c r="O70" s="15"/>
      <c r="P70" s="15"/>
      <c r="Q70" s="15"/>
      <c r="R70" s="15"/>
      <c r="S70" s="15"/>
      <c r="T70" s="16">
        <f>MIN(SUM(U70:AB70),$T$3)</f>
        <v>0</v>
      </c>
      <c r="U70" s="15"/>
      <c r="V70" s="15"/>
      <c r="W70" s="16"/>
      <c r="X70" s="16"/>
      <c r="Y70" s="15"/>
      <c r="Z70" s="16"/>
      <c r="AA70" s="15"/>
      <c r="AB70" s="16"/>
      <c r="AC70" s="16">
        <f>MIN(SUM(AD70:AI70),$AC$3)</f>
        <v>1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</v>
      </c>
      <c r="AJ70" s="14">
        <f>MIN(AK70+AV70,$AJ$3)</f>
        <v>0</v>
      </c>
      <c r="AK70" s="14">
        <f>MIN(SUM(AL70:AU70),$AK$3)</f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>MIN(SUM(AW70:AX70),$AV$3)</f>
        <v>0</v>
      </c>
      <c r="AW70" s="16"/>
      <c r="AX70" s="17"/>
      <c r="AY70" s="16"/>
      <c r="AZ70" s="13">
        <f>MIN(BA70+BI70+BJ70,$AZ$3)</f>
        <v>9.4375</v>
      </c>
      <c r="BA70" s="14">
        <f>MIN(BB70+BE70+BF70,$BA$3)</f>
        <v>9</v>
      </c>
      <c r="BB70" s="14">
        <f>MIN(SUM(BC70:BD70),$BB$3)</f>
        <v>9</v>
      </c>
      <c r="BC70" s="17">
        <v>10.5</v>
      </c>
      <c r="BD70" s="14">
        <v>0</v>
      </c>
      <c r="BE70" s="16"/>
      <c r="BF70" s="15">
        <f>MIN(SUM(BG70:BH70),$BF$3)</f>
        <v>0</v>
      </c>
      <c r="BG70" s="15"/>
      <c r="BH70" s="15"/>
      <c r="BI70" s="16">
        <v>0</v>
      </c>
      <c r="BJ70" s="13">
        <v>0.4375</v>
      </c>
      <c r="BK70" s="16">
        <v>0</v>
      </c>
      <c r="BL70" s="13">
        <v>0</v>
      </c>
      <c r="BM70" s="14">
        <v>0</v>
      </c>
      <c r="BN70" s="14">
        <v>0</v>
      </c>
      <c r="BO70" s="14">
        <v>0</v>
      </c>
      <c r="BP70" s="13">
        <v>0.4375</v>
      </c>
    </row>
    <row r="71" spans="1:68" ht="15">
      <c r="A71" s="12">
        <v>67</v>
      </c>
      <c r="B71" s="12" t="s">
        <v>287</v>
      </c>
      <c r="C71" s="12" t="s">
        <v>288</v>
      </c>
      <c r="D71" s="12" t="s">
        <v>289</v>
      </c>
      <c r="E71" s="12" t="s">
        <v>158</v>
      </c>
      <c r="F71" s="12" t="s">
        <v>135</v>
      </c>
      <c r="G71" s="12" t="s">
        <v>136</v>
      </c>
      <c r="H71" s="13">
        <f>I71+AZ71</f>
        <v>9.9</v>
      </c>
      <c r="I71" s="14">
        <f>MIN(J71+T71+AC71+AJ71+AY71,$I$3)</f>
        <v>0.9</v>
      </c>
      <c r="J71" s="15">
        <f>MIN(SUM(K71:S71),$J$3)</f>
        <v>0</v>
      </c>
      <c r="K71" s="15"/>
      <c r="L71" s="15"/>
      <c r="M71" s="15"/>
      <c r="N71" s="15"/>
      <c r="O71" s="15"/>
      <c r="P71" s="15"/>
      <c r="Q71" s="15"/>
      <c r="R71" s="15"/>
      <c r="S71" s="15"/>
      <c r="T71" s="16">
        <f>MIN(SUM(U71:AB71),$T$3)</f>
        <v>0.9</v>
      </c>
      <c r="U71" s="15">
        <v>0</v>
      </c>
      <c r="V71" s="15">
        <v>0</v>
      </c>
      <c r="W71" s="16">
        <v>0.9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>MIN(SUM(AD71:AI71),$AC$3)</f>
        <v>0</v>
      </c>
      <c r="AD71" s="15"/>
      <c r="AE71" s="15"/>
      <c r="AF71" s="15"/>
      <c r="AG71" s="15"/>
      <c r="AH71" s="15"/>
      <c r="AI71" s="16"/>
      <c r="AJ71" s="14">
        <f>MIN(AK71+AV71,$AJ$3)</f>
        <v>0</v>
      </c>
      <c r="AK71" s="14">
        <f>MIN(SUM(AL71:AU71),$AK$3)</f>
        <v>0</v>
      </c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>
        <f>MIN(SUM(AW71:AX71),$AV$3)</f>
        <v>0</v>
      </c>
      <c r="AW71" s="16"/>
      <c r="AX71" s="17"/>
      <c r="AY71" s="16"/>
      <c r="AZ71" s="13">
        <f>MIN(BA71+BI71+BJ71,$AZ$3)</f>
        <v>9</v>
      </c>
      <c r="BA71" s="14">
        <f>MIN(BB71+BE71+BF71,$BA$3)</f>
        <v>9</v>
      </c>
      <c r="BB71" s="14">
        <f>MIN(SUM(BC71:BD71),$BB$3)</f>
        <v>9</v>
      </c>
      <c r="BC71" s="17">
        <v>11.25</v>
      </c>
      <c r="BD71" s="14">
        <v>0</v>
      </c>
      <c r="BE71" s="16"/>
      <c r="BF71" s="15">
        <f>MIN(SUM(BG71:BH71),$BF$3)</f>
        <v>0</v>
      </c>
      <c r="BG71" s="15"/>
      <c r="BH71" s="15"/>
      <c r="BI71" s="16">
        <v>0</v>
      </c>
      <c r="BJ71" s="13">
        <v>0</v>
      </c>
      <c r="BK71" s="16">
        <v>0</v>
      </c>
      <c r="BL71" s="13">
        <v>0</v>
      </c>
      <c r="BM71" s="14">
        <v>0</v>
      </c>
      <c r="BN71" s="14">
        <v>0</v>
      </c>
      <c r="BO71" s="14">
        <v>0</v>
      </c>
      <c r="BP71" s="13">
        <v>0</v>
      </c>
    </row>
    <row r="72" spans="1:68" ht="15">
      <c r="A72" s="12">
        <v>68</v>
      </c>
      <c r="B72" s="12" t="s">
        <v>141</v>
      </c>
      <c r="C72" s="12" t="s">
        <v>142</v>
      </c>
      <c r="D72" s="12" t="s">
        <v>143</v>
      </c>
      <c r="E72" s="12" t="s">
        <v>144</v>
      </c>
      <c r="F72" s="12" t="s">
        <v>135</v>
      </c>
      <c r="G72" s="12" t="s">
        <v>136</v>
      </c>
      <c r="H72" s="13">
        <f>I72+AZ72</f>
        <v>8.825</v>
      </c>
      <c r="I72" s="14">
        <f>MIN(J72+T72+AC72+AJ72+AY72,$I$3)</f>
        <v>0.2</v>
      </c>
      <c r="J72" s="15">
        <f>MIN(SUM(K72:S72),$J$3)</f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>MIN(SUM(U72:AB72),$T$3)</f>
        <v>0.2</v>
      </c>
      <c r="U72" s="15">
        <v>0</v>
      </c>
      <c r="V72" s="15">
        <v>0</v>
      </c>
      <c r="W72" s="16">
        <v>0.2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>MIN(SUM(AD72:AI72),$AC$3)</f>
        <v>0</v>
      </c>
      <c r="AD72" s="15"/>
      <c r="AE72" s="15"/>
      <c r="AF72" s="15"/>
      <c r="AG72" s="15"/>
      <c r="AH72" s="15"/>
      <c r="AI72" s="16"/>
      <c r="AJ72" s="14">
        <f>MIN(AK72+AV72,$AJ$3)</f>
        <v>0</v>
      </c>
      <c r="AK72" s="14">
        <f>MIN(SUM(AL72:AU72),$AK$3)</f>
        <v>0</v>
      </c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>
        <f>MIN(SUM(AW72:AX72),$AV$3)</f>
        <v>0</v>
      </c>
      <c r="AW72" s="16"/>
      <c r="AX72" s="17"/>
      <c r="AY72" s="16"/>
      <c r="AZ72" s="13">
        <f>MIN(BA72+BI72+BJ72,$AZ$3)</f>
        <v>8.625</v>
      </c>
      <c r="BA72" s="14">
        <f>MIN(BB72+BE72+BF72,$BA$3)</f>
        <v>6.75</v>
      </c>
      <c r="BB72" s="14">
        <f>MIN(SUM(BC72:BD72),$BB$3)</f>
        <v>6.75</v>
      </c>
      <c r="BC72" s="17">
        <v>6.75</v>
      </c>
      <c r="BD72" s="14">
        <v>0</v>
      </c>
      <c r="BE72" s="16"/>
      <c r="BF72" s="15">
        <f>MIN(SUM(BG72:BH72),$BF$3)</f>
        <v>0</v>
      </c>
      <c r="BG72" s="15"/>
      <c r="BH72" s="15"/>
      <c r="BI72" s="16">
        <v>0</v>
      </c>
      <c r="BJ72" s="13">
        <v>1.875</v>
      </c>
      <c r="BK72" s="16">
        <v>0</v>
      </c>
      <c r="BL72" s="13">
        <v>0</v>
      </c>
      <c r="BM72" s="14">
        <v>1.875</v>
      </c>
      <c r="BN72" s="14">
        <v>0</v>
      </c>
      <c r="BO72" s="14">
        <v>0</v>
      </c>
      <c r="BP72" s="13">
        <v>0</v>
      </c>
    </row>
  </sheetData>
  <sheetProtection/>
  <mergeCells count="67">
    <mergeCell ref="BO1:BO2"/>
    <mergeCell ref="BP1:BP2"/>
    <mergeCell ref="BI1:BI2"/>
    <mergeCell ref="BJ1:BJ2"/>
    <mergeCell ref="BK1:BK2"/>
    <mergeCell ref="BL1:BL2"/>
    <mergeCell ref="BM2:BN2"/>
    <mergeCell ref="BC1:BC2"/>
    <mergeCell ref="BD1:BD2"/>
    <mergeCell ref="BE1:BE2"/>
    <mergeCell ref="BF1:BF2"/>
    <mergeCell ref="BG1:BG2"/>
    <mergeCell ref="BH1:BH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4"/>
    <mergeCell ref="H1:H2"/>
    <mergeCell ref="I1:I2"/>
    <mergeCell ref="J1:J2"/>
    <mergeCell ref="K1:K2"/>
    <mergeCell ref="L1:L2"/>
    <mergeCell ref="A1:A4"/>
    <mergeCell ref="B1:B4"/>
    <mergeCell ref="C1:C4"/>
    <mergeCell ref="D1:D4"/>
    <mergeCell ref="E1:E4"/>
    <mergeCell ref="F1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dimitra</dc:creator>
  <cp:keywords/>
  <dc:description/>
  <cp:lastModifiedBy>Windows User</cp:lastModifiedBy>
  <dcterms:created xsi:type="dcterms:W3CDTF">2023-02-21T11:28:42Z</dcterms:created>
  <dcterms:modified xsi:type="dcterms:W3CDTF">2023-02-21T11:37:10Z</dcterms:modified>
  <cp:category/>
  <cp:version/>
  <cp:contentType/>
  <cp:contentStatus/>
</cp:coreProperties>
</file>